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wai\g_scolarite$\1commun\MCC 2024_2025\LPMASC\XLS\Philo\"/>
    </mc:Choice>
  </mc:AlternateContent>
  <xr:revisionPtr revIDLastSave="0" documentId="8_{824E5D02-662C-43F6-80D9-05307102BA2F}" xr6:coauthVersionLast="47" xr6:coauthVersionMax="47" xr10:uidLastSave="{00000000-0000-0000-0000-000000000000}"/>
  <bookViews>
    <workbookView xWindow="21840" yWindow="-6214" windowWidth="33120" windowHeight="18120" xr2:uid="{952F72F6-D147-4243-B268-786D6E3D5632}"/>
  </bookViews>
  <sheets>
    <sheet name="Options Licence Philo" sheetId="1" r:id="rId1"/>
  </sheets>
  <definedNames>
    <definedName name="_">#REF!</definedName>
    <definedName name="CoeffEpreuve1" localSheetId="0">'Options Licence Philo'!#REF!</definedName>
    <definedName name="CoeffEpreuve1">#REF!</definedName>
    <definedName name="CoeffEpreuve2" localSheetId="0">'Options Licence Philo'!#REF!</definedName>
    <definedName name="CoeffEpreuve2">#REF!</definedName>
    <definedName name="CoeffEpreuve3" localSheetId="0">'Options Licence Philo'!#REF!</definedName>
    <definedName name="CoeffEpreuve3">#REF!</definedName>
    <definedName name="CoeffEpreuve4" localSheetId="0">'Options Licence Philo'!#REF!</definedName>
    <definedName name="CoeffEpreuve4">#REF!</definedName>
    <definedName name="CoeffEpreuveTerminale" localSheetId="0">'Options Licence Philo'!#REF!</definedName>
    <definedName name="CoeffEpreuveTerminale">#REF!</definedName>
    <definedName name="D">#REF!</definedName>
    <definedName name="DDD">#REF!</definedName>
    <definedName name="Note1" localSheetId="0">'Options Licence Philo'!#REF!</definedName>
    <definedName name="Note1">#REF!</definedName>
    <definedName name="Note2" localSheetId="0">'Options Licence Philo'!#REF!</definedName>
    <definedName name="Note2">#REF!</definedName>
    <definedName name="Note3" localSheetId="0">'Options Licence Philo'!#REF!</definedName>
    <definedName name="Note3">#REF!</definedName>
    <definedName name="Note4" localSheetId="0">'Options Licence Philo'!#REF!</definedName>
    <definedName name="Note4">#REF!</definedName>
    <definedName name="NoteC1" localSheetId="0">'Options Licence Philo'!#REF!</definedName>
    <definedName name="NoteC1">#REF!</definedName>
    <definedName name="NoteC2" localSheetId="0">'Options Licence Philo'!#REF!</definedName>
    <definedName name="NoteC2">#REF!</definedName>
    <definedName name="NoteC3" localSheetId="0">'Options Licence Philo'!#REF!</definedName>
    <definedName name="NoteC3">#REF!</definedName>
    <definedName name="NoteC4" localSheetId="0">'Options Licence Philo'!#REF!</definedName>
    <definedName name="NoteC4">#REF!</definedName>
    <definedName name="NoteT" localSheetId="0">'Options Licence Philo'!#REF!</definedName>
    <definedName name="NoteT">#REF!</definedName>
    <definedName name="NoteTerminale" localSheetId="0">'Options Licence Philo'!#REF!</definedName>
    <definedName name="NoteTerminale">#REF!</definedName>
    <definedName name="SommeCoeffs" localSheetId="0">'Options Licence Philo'!#REF!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E20" i="1"/>
  <c r="I20" i="1"/>
  <c r="K20" i="1"/>
  <c r="E21" i="1"/>
  <c r="E22" i="1"/>
  <c r="K37" i="1"/>
  <c r="E38" i="1"/>
  <c r="I38" i="1"/>
  <c r="K38" i="1"/>
  <c r="E39" i="1"/>
  <c r="E40" i="1"/>
</calcChain>
</file>

<file path=xl/sharedStrings.xml><?xml version="1.0" encoding="utf-8"?>
<sst xmlns="http://schemas.openxmlformats.org/spreadsheetml/2006/main" count="51" uniqueCount="34">
  <si>
    <t>emploi du temps habituel du cours</t>
  </si>
  <si>
    <t>4h</t>
  </si>
  <si>
    <t>1 devoir sur table</t>
  </si>
  <si>
    <t>Évaluation finale tenant lieu de seconde chance</t>
  </si>
  <si>
    <t xml:space="preserve">Informations complémentaires, documents autorisés... </t>
  </si>
  <si>
    <t>Période</t>
  </si>
  <si>
    <r>
      <rPr>
        <b/>
        <i/>
        <sz val="10"/>
        <color theme="1"/>
        <rFont val="Calibri"/>
        <family val="2"/>
        <scheme val="minor"/>
      </rP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</si>
  <si>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Matthieu Renault</t>
  </si>
  <si>
    <t>Responsable(s) pédagogique(s)</t>
  </si>
  <si>
    <r>
      <t>1. 1e chance</t>
    </r>
    <r>
      <rPr>
        <i/>
        <sz val="10"/>
        <color theme="1" tint="0.499984740745262"/>
        <rFont val="Calibri"/>
        <family val="2"/>
        <scheme val="minor"/>
      </rPr>
      <t xml:space="preserve"> : on fait la moyenne pondérée de toutes les notes</t>
    </r>
    <r>
      <rPr>
        <b/>
        <i/>
        <sz val="10"/>
        <color theme="1" tint="0.499984740745262"/>
        <rFont val="Calibri"/>
        <family val="2"/>
        <scheme val="minor"/>
      </rPr>
      <t xml:space="preserve">
2. 2e chance</t>
    </r>
    <r>
      <rPr>
        <i/>
        <sz val="10"/>
        <color theme="1" tint="0.499984740745262"/>
        <rFont val="Calibri"/>
        <family val="2"/>
        <scheme val="minor"/>
      </rPr>
      <t xml:space="preserve"> : note de l'évaluation finale</t>
    </r>
    <r>
      <rPr>
        <b/>
        <i/>
        <sz val="10"/>
        <color theme="1" tint="0.499984740745262"/>
        <rFont val="Calibri"/>
        <family val="2"/>
        <scheme val="minor"/>
      </rPr>
      <t xml:space="preserve">
3. note de l'UE</t>
    </r>
    <r>
      <rPr>
        <i/>
        <sz val="10"/>
        <color theme="1" tint="0.499984740745262"/>
        <rFont val="Calibri"/>
        <family val="2"/>
        <scheme val="minor"/>
      </rPr>
      <t xml:space="preserve"> : on compare les 2 notes et on conserve la meilleure</t>
    </r>
  </si>
  <si>
    <t>2h</t>
  </si>
  <si>
    <t>Devoir sur table (cf. durée) ou devoir maison</t>
  </si>
  <si>
    <t>Évaluations intermédiaires</t>
  </si>
  <si>
    <t>Philosophie et monde contemporain</t>
  </si>
  <si>
    <t>MODE DE CALCUL</t>
  </si>
  <si>
    <t>Coefficient</t>
  </si>
  <si>
    <t>Pourcentage</t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</si>
  <si>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</si>
  <si>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PH01OP4T</t>
  </si>
  <si>
    <t>=</t>
  </si>
  <si>
    <t>Raphaël Cahen</t>
  </si>
  <si>
    <t>La philosophie dans son histoire et son actualité</t>
  </si>
  <si>
    <t>PH01OP3T</t>
  </si>
  <si>
    <t>3 et 4</t>
  </si>
  <si>
    <t>SEMESTRE</t>
  </si>
  <si>
    <t>PHILOSOPHIE - Options non spécialistes</t>
  </si>
  <si>
    <t>LICENCE </t>
  </si>
  <si>
    <t>2024-2025</t>
  </si>
  <si>
    <t>ANNÉE UNIVERSITAIRE</t>
  </si>
  <si>
    <t>EN CONSEIL DE DÉPARTEMENT </t>
  </si>
  <si>
    <t>EN CONSEIL D'UFR </t>
  </si>
  <si>
    <t>DATES DES VOTES </t>
  </si>
  <si>
    <t>Philosophie</t>
  </si>
  <si>
    <t>DÉPARTEMENT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</si>
</sst>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dotted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dotted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dotted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/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/>
      <bottom/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3" borderId="6" xfId="0" applyFont="1" applyFill="1" applyBorder="1" applyAlignment="1">
      <alignment horizontal="right"/>
    </xf>
    <xf numFmtId="0" fontId="0" fillId="3" borderId="7" xfId="0" applyFill="1" applyBorder="1"/>
    <xf numFmtId="0" fontId="4" fillId="2" borderId="8" xfId="0" applyFont="1" applyFill="1" applyBorder="1" applyAlignment="1">
      <alignment horizontal="left" vertical="top" wrapText="1" indent="3"/>
    </xf>
    <xf numFmtId="0" fontId="0" fillId="3" borderId="9" xfId="0" applyFill="1" applyBorder="1"/>
    <xf numFmtId="0" fontId="0" fillId="3" borderId="0" xfId="0" applyFill="1"/>
    <xf numFmtId="0" fontId="3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0" fillId="3" borderId="10" xfId="0" applyFill="1" applyBorder="1"/>
    <xf numFmtId="0" fontId="0" fillId="3" borderId="0" xfId="0" applyFill="1" applyAlignment="1" applyProtection="1">
      <alignment horizontal="right"/>
      <protection locked="0"/>
    </xf>
    <xf numFmtId="0" fontId="0" fillId="4" borderId="0" xfId="0" applyFill="1"/>
    <xf numFmtId="0" fontId="3" fillId="4" borderId="0" xfId="0" applyFont="1" applyFill="1" applyAlignment="1">
      <alignment horizontal="right"/>
    </xf>
    <xf numFmtId="0" fontId="6" fillId="0" borderId="0" xfId="0" applyFont="1"/>
    <xf numFmtId="0" fontId="6" fillId="2" borderId="4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6" fillId="4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9" fontId="0" fillId="4" borderId="0" xfId="1" applyFont="1" applyFill="1" applyBorder="1" applyProtection="1">
      <protection locked="0"/>
    </xf>
    <xf numFmtId="9" fontId="7" fillId="5" borderId="0" xfId="1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6" fillId="3" borderId="10" xfId="0" applyFont="1" applyFill="1" applyBorder="1"/>
    <xf numFmtId="0" fontId="0" fillId="0" borderId="0" xfId="0" applyAlignment="1">
      <alignment vertical="center"/>
    </xf>
    <xf numFmtId="0" fontId="0" fillId="2" borderId="4" xfId="0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 wrapText="1" indent="1"/>
    </xf>
    <xf numFmtId="9" fontId="0" fillId="3" borderId="0" xfId="1" applyFont="1" applyFill="1" applyBorder="1" applyAlignment="1">
      <alignment vertical="center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9" fontId="0" fillId="4" borderId="15" xfId="1" applyFont="1" applyFill="1" applyBorder="1" applyProtection="1">
      <protection locked="0"/>
    </xf>
    <xf numFmtId="9" fontId="0" fillId="0" borderId="17" xfId="1" applyFont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horizontal="left" vertical="center" inden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9" fontId="0" fillId="3" borderId="0" xfId="1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 applyProtection="1">
      <alignment horizontal="right"/>
      <protection locked="0"/>
    </xf>
    <xf numFmtId="0" fontId="0" fillId="7" borderId="21" xfId="0" applyFill="1" applyBorder="1" applyAlignment="1" applyProtection="1">
      <alignment horizontal="left" vertical="center" wrapText="1"/>
      <protection locked="0"/>
    </xf>
    <xf numFmtId="0" fontId="0" fillId="7" borderId="22" xfId="0" applyFill="1" applyBorder="1" applyAlignment="1" applyProtection="1">
      <alignment horizontal="left" vertical="center" wrapText="1"/>
      <protection locked="0"/>
    </xf>
    <xf numFmtId="0" fontId="0" fillId="7" borderId="23" xfId="0" applyFill="1" applyBorder="1" applyAlignment="1" applyProtection="1">
      <alignment horizontal="left" vertical="center" wrapText="1"/>
      <protection locked="0"/>
    </xf>
    <xf numFmtId="0" fontId="0" fillId="8" borderId="24" xfId="0" applyFill="1" applyBorder="1" applyAlignment="1">
      <alignment vertical="center"/>
    </xf>
    <xf numFmtId="9" fontId="0" fillId="7" borderId="25" xfId="1" applyFont="1" applyFill="1" applyBorder="1" applyAlignment="1" applyProtection="1">
      <alignment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indent="2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6" borderId="31" xfId="0" applyFill="1" applyBorder="1" applyAlignment="1">
      <alignment vertical="center"/>
    </xf>
    <xf numFmtId="9" fontId="0" fillId="0" borderId="32" xfId="1" applyFont="1" applyBorder="1" applyAlignment="1" applyProtection="1">
      <alignment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33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7" borderId="28" xfId="0" applyFill="1" applyBorder="1" applyAlignment="1" applyProtection="1">
      <alignment horizontal="left" vertical="center" wrapText="1"/>
      <protection locked="0"/>
    </xf>
    <xf numFmtId="0" fontId="0" fillId="7" borderId="29" xfId="0" applyFill="1" applyBorder="1" applyAlignment="1" applyProtection="1">
      <alignment horizontal="left" vertical="center" wrapText="1"/>
      <protection locked="0"/>
    </xf>
    <xf numFmtId="0" fontId="0" fillId="7" borderId="30" xfId="0" applyFill="1" applyBorder="1" applyAlignment="1" applyProtection="1">
      <alignment horizontal="left" vertical="center" wrapText="1"/>
      <protection locked="0"/>
    </xf>
    <xf numFmtId="0" fontId="0" fillId="8" borderId="31" xfId="0" applyFill="1" applyBorder="1" applyAlignment="1">
      <alignment vertical="center"/>
    </xf>
    <xf numFmtId="9" fontId="0" fillId="7" borderId="32" xfId="1" applyFont="1" applyFill="1" applyBorder="1" applyAlignment="1" applyProtection="1">
      <alignment vertical="center"/>
      <protection locked="0"/>
    </xf>
    <xf numFmtId="0" fontId="0" fillId="7" borderId="33" xfId="0" applyFill="1" applyBorder="1" applyAlignment="1" applyProtection="1">
      <alignment horizontal="righ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6" borderId="38" xfId="0" applyFill="1" applyBorder="1" applyAlignment="1">
      <alignment vertical="center"/>
    </xf>
    <xf numFmtId="9" fontId="0" fillId="0" borderId="39" xfId="1" applyFont="1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9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0" fillId="2" borderId="47" xfId="0" applyFill="1" applyBorder="1"/>
    <xf numFmtId="0" fontId="0" fillId="2" borderId="48" xfId="0" applyFill="1" applyBorder="1"/>
    <xf numFmtId="0" fontId="0" fillId="2" borderId="49" xfId="0" applyFill="1" applyBorder="1"/>
    <xf numFmtId="0" fontId="21" fillId="0" borderId="0" xfId="0" applyFont="1"/>
    <xf numFmtId="0" fontId="0" fillId="0" borderId="2" xfId="0" applyBorder="1"/>
    <xf numFmtId="0" fontId="22" fillId="0" borderId="0" xfId="0" applyFont="1" applyAlignment="1">
      <alignment vertical="center"/>
    </xf>
    <xf numFmtId="0" fontId="23" fillId="0" borderId="5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horizontal="right" vertical="center"/>
    </xf>
    <xf numFmtId="14" fontId="24" fillId="0" borderId="50" xfId="0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7" fillId="0" borderId="0" xfId="0" applyFont="1" applyAlignment="1">
      <alignment horizontal="right"/>
    </xf>
    <xf numFmtId="0" fontId="26" fillId="3" borderId="12" xfId="0" applyFont="1" applyFill="1" applyBorder="1" applyAlignment="1">
      <alignment horizontal="left" vertical="center"/>
    </xf>
    <xf numFmtId="0" fontId="26" fillId="3" borderId="13" xfId="0" applyFont="1" applyFill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26" fillId="3" borderId="14" xfId="0" applyFont="1" applyFill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200E-F5EB-4AD2-A853-7686340BC59F}">
  <sheetPr>
    <pageSetUpPr fitToPage="1"/>
  </sheetPr>
  <dimension ref="A1:X43"/>
  <sheetViews>
    <sheetView tabSelected="1" zoomScaleNormal="100" workbookViewId="0">
      <selection activeCell="F14" sqref="F14:G14"/>
    </sheetView>
  </sheetViews>
  <sheetFormatPr baseColWidth="10" defaultColWidth="11.109375" defaultRowHeight="14.4" x14ac:dyDescent="0.3"/>
  <cols>
    <col min="1" max="1" width="33.44140625" customWidth="1"/>
    <col min="2" max="2" width="1.33203125" customWidth="1"/>
    <col min="3" max="3" width="16.6640625" customWidth="1"/>
    <col min="4" max="4" width="8.44140625" customWidth="1"/>
    <col min="5" max="5" width="29.5546875" customWidth="1"/>
    <col min="6" max="7" width="12.88671875" customWidth="1"/>
    <col min="8" max="8" width="0.6640625" customWidth="1"/>
    <col min="9" max="9" width="12.5546875" bestFit="1" customWidth="1"/>
    <col min="10" max="10" width="0.6640625" customWidth="1"/>
    <col min="11" max="11" width="13.33203125" customWidth="1"/>
    <col min="12" max="12" width="0.6640625" customWidth="1"/>
    <col min="13" max="13" width="2.33203125" customWidth="1"/>
    <col min="14" max="14" width="0.6640625" customWidth="1"/>
    <col min="15" max="15" width="12.88671875" bestFit="1" customWidth="1"/>
    <col min="16" max="16" width="0.6640625" customWidth="1"/>
    <col min="17" max="17" width="10.44140625" bestFit="1" customWidth="1"/>
    <col min="18" max="18" width="0.6640625" customWidth="1"/>
    <col min="19" max="19" width="2.33203125" customWidth="1"/>
    <col min="20" max="20" width="37" customWidth="1"/>
    <col min="21" max="21" width="1.109375" customWidth="1"/>
    <col min="22" max="22" width="26.5546875" customWidth="1"/>
    <col min="23" max="23" width="1.88671875" customWidth="1"/>
  </cols>
  <sheetData>
    <row r="1" spans="1:24" s="29" customFormat="1" ht="36.450000000000003" customHeight="1" thickTop="1" thickBot="1" x14ac:dyDescent="0.35">
      <c r="A1" s="129" t="s">
        <v>33</v>
      </c>
      <c r="B1" s="128"/>
      <c r="C1" s="127" t="s">
        <v>32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6"/>
    </row>
    <row r="2" spans="1:24" s="124" customFormat="1" ht="21.6" customHeight="1" thickTop="1" thickBot="1" x14ac:dyDescent="0.35">
      <c r="A2" s="125" t="s">
        <v>31</v>
      </c>
    </row>
    <row r="3" spans="1:24" s="116" customFormat="1" ht="22.95" customHeight="1" thickTop="1" thickBot="1" x14ac:dyDescent="0.35">
      <c r="A3" s="117" t="s">
        <v>30</v>
      </c>
      <c r="C3" s="123">
        <v>45572</v>
      </c>
    </row>
    <row r="4" spans="1:24" s="116" customFormat="1" ht="22.95" customHeight="1" thickTop="1" thickBot="1" x14ac:dyDescent="0.35">
      <c r="A4" s="117" t="s">
        <v>29</v>
      </c>
      <c r="C4" s="123">
        <v>45569</v>
      </c>
      <c r="M4" s="122"/>
      <c r="N4" s="122"/>
      <c r="S4" s="122"/>
      <c r="T4" s="117" t="s">
        <v>28</v>
      </c>
      <c r="V4" s="115" t="s">
        <v>27</v>
      </c>
    </row>
    <row r="5" spans="1:24" ht="15.6" thickTop="1" thickBot="1" x14ac:dyDescent="0.35">
      <c r="V5" s="121"/>
    </row>
    <row r="6" spans="1:24" s="114" customFormat="1" ht="30" customHeight="1" thickTop="1" thickBot="1" x14ac:dyDescent="0.35">
      <c r="A6" s="120" t="s">
        <v>26</v>
      </c>
      <c r="B6" s="119"/>
      <c r="C6" s="118" t="s">
        <v>25</v>
      </c>
      <c r="D6" s="118"/>
      <c r="E6" s="118"/>
      <c r="F6" s="118"/>
      <c r="G6" s="118"/>
      <c r="H6" s="118"/>
      <c r="I6" s="118"/>
      <c r="J6"/>
      <c r="T6" s="117" t="s">
        <v>24</v>
      </c>
      <c r="U6" s="116"/>
      <c r="V6" s="115" t="s">
        <v>23</v>
      </c>
    </row>
    <row r="7" spans="1:24" ht="15.6" thickTop="1" thickBot="1" x14ac:dyDescent="0.35">
      <c r="C7" s="113"/>
      <c r="D7" s="113"/>
      <c r="E7" s="113"/>
      <c r="F7" s="113"/>
      <c r="G7" s="113"/>
      <c r="H7" s="113"/>
      <c r="I7" s="113"/>
      <c r="X7" s="112"/>
    </row>
    <row r="8" spans="1:24" ht="8.6999999999999993" customHeight="1" thickTop="1" x14ac:dyDescent="0.3">
      <c r="A8" s="111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09"/>
    </row>
    <row r="9" spans="1:24" ht="28.35" customHeight="1" x14ac:dyDescent="0.3">
      <c r="A9" s="99" t="s">
        <v>22</v>
      </c>
      <c r="B9" s="108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6"/>
      <c r="W9" s="4"/>
    </row>
    <row r="10" spans="1:24" ht="18" customHeight="1" thickBot="1" x14ac:dyDescent="0.35">
      <c r="A10" s="99"/>
      <c r="B10" s="105"/>
      <c r="C10" s="101"/>
      <c r="D10" s="101"/>
      <c r="E10" s="101"/>
      <c r="F10" s="101"/>
      <c r="G10" s="101"/>
      <c r="H10" s="104"/>
      <c r="I10" s="103"/>
      <c r="J10" s="103"/>
      <c r="K10" s="103"/>
      <c r="L10" s="102"/>
      <c r="M10" s="101"/>
      <c r="N10" s="101"/>
      <c r="O10" s="101"/>
      <c r="P10" s="101"/>
      <c r="Q10" s="101"/>
      <c r="R10" s="101"/>
      <c r="S10" s="101"/>
      <c r="T10" s="101"/>
      <c r="U10" s="101"/>
      <c r="V10" s="100"/>
      <c r="W10" s="4"/>
    </row>
    <row r="11" spans="1:24" s="29" customFormat="1" ht="30" customHeight="1" thickTop="1" thickBot="1" x14ac:dyDescent="0.35">
      <c r="A11" s="99"/>
      <c r="B11" s="98"/>
      <c r="C11" s="36"/>
      <c r="D11" s="36"/>
      <c r="E11" s="97"/>
      <c r="F11" s="96" t="s">
        <v>17</v>
      </c>
      <c r="G11" s="96"/>
      <c r="H11" s="41"/>
      <c r="I11" s="95" t="s">
        <v>16</v>
      </c>
      <c r="J11" s="39"/>
      <c r="K11" s="94" t="s">
        <v>15</v>
      </c>
      <c r="L11" s="37"/>
      <c r="M11" s="93"/>
      <c r="N11" s="93"/>
      <c r="O11" s="49" t="s">
        <v>4</v>
      </c>
      <c r="P11" s="49"/>
      <c r="Q11" s="49"/>
      <c r="R11" s="49"/>
      <c r="S11" s="49"/>
      <c r="T11" s="49"/>
      <c r="U11" s="92"/>
      <c r="V11" s="91" t="s">
        <v>14</v>
      </c>
      <c r="W11" s="30"/>
    </row>
    <row r="12" spans="1:24" s="29" customFormat="1" ht="29.4" thickTop="1" x14ac:dyDescent="0.3">
      <c r="A12" s="74" t="s">
        <v>21</v>
      </c>
      <c r="B12" s="47"/>
      <c r="C12" s="90" t="s">
        <v>12</v>
      </c>
      <c r="D12" s="89"/>
      <c r="E12" s="88" t="s">
        <v>11</v>
      </c>
      <c r="F12" s="87" t="s">
        <v>10</v>
      </c>
      <c r="G12" s="86"/>
      <c r="H12" s="41"/>
      <c r="I12" s="85">
        <v>0.5</v>
      </c>
      <c r="J12" s="39"/>
      <c r="K12" s="84">
        <v>5</v>
      </c>
      <c r="L12" s="37"/>
      <c r="M12" s="36"/>
      <c r="N12" s="36"/>
      <c r="O12" s="83"/>
      <c r="P12" s="82"/>
      <c r="Q12" s="82"/>
      <c r="R12" s="82"/>
      <c r="S12" s="82"/>
      <c r="T12" s="81"/>
      <c r="U12" s="32"/>
      <c r="V12" s="31" t="s">
        <v>9</v>
      </c>
      <c r="W12" s="30"/>
    </row>
    <row r="13" spans="1:24" s="29" customFormat="1" ht="24.9" customHeight="1" x14ac:dyDescent="0.3">
      <c r="A13" s="74"/>
      <c r="B13" s="47"/>
      <c r="C13" s="73"/>
      <c r="D13" s="72"/>
      <c r="E13" s="80"/>
      <c r="F13" s="70"/>
      <c r="G13" s="69"/>
      <c r="H13" s="41"/>
      <c r="I13" s="79"/>
      <c r="J13" s="39"/>
      <c r="K13" s="78"/>
      <c r="L13" s="37"/>
      <c r="M13" s="36"/>
      <c r="N13" s="36"/>
      <c r="O13" s="77"/>
      <c r="P13" s="76"/>
      <c r="Q13" s="76"/>
      <c r="R13" s="76"/>
      <c r="S13" s="76"/>
      <c r="T13" s="75"/>
      <c r="U13" s="32"/>
      <c r="V13" s="31"/>
      <c r="W13" s="30"/>
    </row>
    <row r="14" spans="1:24" s="29" customFormat="1" ht="24.9" customHeight="1" x14ac:dyDescent="0.3">
      <c r="A14" s="74"/>
      <c r="B14" s="47"/>
      <c r="C14" s="73"/>
      <c r="D14" s="72"/>
      <c r="E14" s="71"/>
      <c r="F14" s="70"/>
      <c r="G14" s="69"/>
      <c r="H14" s="41"/>
      <c r="I14" s="68"/>
      <c r="J14" s="39"/>
      <c r="K14" s="67"/>
      <c r="L14" s="37"/>
      <c r="M14" s="36"/>
      <c r="N14" s="36"/>
      <c r="O14" s="66"/>
      <c r="P14" s="65"/>
      <c r="Q14" s="65"/>
      <c r="R14" s="65"/>
      <c r="S14" s="65"/>
      <c r="T14" s="64"/>
      <c r="U14" s="32"/>
      <c r="V14" s="31"/>
      <c r="W14" s="30"/>
    </row>
    <row r="15" spans="1:24" s="29" customFormat="1" ht="24.9" customHeight="1" thickBot="1" x14ac:dyDescent="0.35">
      <c r="A15" s="63" t="s">
        <v>8</v>
      </c>
      <c r="B15" s="47"/>
      <c r="C15" s="62"/>
      <c r="D15" s="61"/>
      <c r="E15" s="60"/>
      <c r="F15" s="59"/>
      <c r="G15" s="58"/>
      <c r="H15" s="41"/>
      <c r="I15" s="57"/>
      <c r="J15" s="39"/>
      <c r="K15" s="56"/>
      <c r="L15" s="37"/>
      <c r="M15" s="36"/>
      <c r="N15" s="36"/>
      <c r="O15" s="55"/>
      <c r="P15" s="54"/>
      <c r="Q15" s="54"/>
      <c r="R15" s="54"/>
      <c r="S15" s="54"/>
      <c r="T15" s="53"/>
      <c r="U15" s="32"/>
      <c r="V15" s="31"/>
      <c r="W15" s="30"/>
    </row>
    <row r="16" spans="1:24" ht="10.65" customHeight="1" thickTop="1" x14ac:dyDescent="0.3">
      <c r="A16" s="9" t="s">
        <v>20</v>
      </c>
      <c r="B16" s="47"/>
      <c r="C16" s="51"/>
      <c r="D16" s="51"/>
      <c r="E16" s="15"/>
      <c r="F16" s="15"/>
      <c r="G16" s="15"/>
      <c r="H16" s="52"/>
      <c r="I16" s="25"/>
      <c r="J16" s="25"/>
      <c r="K16" s="16"/>
      <c r="L16" s="16"/>
      <c r="M16" s="11"/>
      <c r="N16" s="11"/>
      <c r="O16" s="11"/>
      <c r="P16" s="11"/>
      <c r="Q16" s="11"/>
      <c r="R16" s="11"/>
      <c r="S16" s="11"/>
      <c r="T16" s="15"/>
      <c r="U16" s="48"/>
      <c r="V16" s="31"/>
      <c r="W16" s="4"/>
    </row>
    <row r="17" spans="1:23" x14ac:dyDescent="0.3">
      <c r="A17" s="9"/>
      <c r="B17" s="47"/>
      <c r="C17" s="51"/>
      <c r="D17" s="51"/>
      <c r="E17" s="15"/>
      <c r="F17" s="15"/>
      <c r="G17" s="15"/>
      <c r="H17" s="52"/>
      <c r="I17" s="25"/>
      <c r="J17" s="25"/>
      <c r="K17" s="16"/>
      <c r="L17" s="16"/>
      <c r="M17" s="11"/>
      <c r="N17" s="15"/>
      <c r="O17" s="15"/>
      <c r="P17" s="15"/>
      <c r="Q17" s="15"/>
      <c r="R17" s="15"/>
      <c r="S17" s="15"/>
      <c r="T17" s="15"/>
      <c r="U17" s="48"/>
      <c r="V17" s="31"/>
      <c r="W17" s="4"/>
    </row>
    <row r="18" spans="1:23" ht="28.2" thickBot="1" x14ac:dyDescent="0.35">
      <c r="A18" s="9"/>
      <c r="B18" s="47"/>
      <c r="C18" s="51"/>
      <c r="D18" s="51"/>
      <c r="E18" s="15"/>
      <c r="F18" s="50" t="s">
        <v>6</v>
      </c>
      <c r="G18" s="50" t="s">
        <v>5</v>
      </c>
      <c r="H18" s="41"/>
      <c r="I18" s="25"/>
      <c r="J18" s="39"/>
      <c r="K18" s="16"/>
      <c r="L18" s="39"/>
      <c r="M18" s="11"/>
      <c r="N18" s="15"/>
      <c r="O18" s="49" t="s">
        <v>4</v>
      </c>
      <c r="P18" s="49"/>
      <c r="Q18" s="49"/>
      <c r="R18" s="49"/>
      <c r="S18" s="49"/>
      <c r="T18" s="49"/>
      <c r="U18" s="48"/>
      <c r="V18" s="31"/>
      <c r="W18" s="4"/>
    </row>
    <row r="19" spans="1:23" s="29" customFormat="1" ht="41.25" customHeight="1" thickTop="1" thickBot="1" x14ac:dyDescent="0.35">
      <c r="A19" s="9"/>
      <c r="B19" s="47"/>
      <c r="C19" s="46" t="s">
        <v>3</v>
      </c>
      <c r="D19" s="45"/>
      <c r="E19" s="44" t="s">
        <v>2</v>
      </c>
      <c r="F19" s="43">
        <v>4</v>
      </c>
      <c r="G19" s="42" t="s">
        <v>0</v>
      </c>
      <c r="H19" s="41"/>
      <c r="I19" s="40">
        <v>0.5</v>
      </c>
      <c r="J19" s="39"/>
      <c r="K19" s="38">
        <f>I19*10</f>
        <v>5</v>
      </c>
      <c r="L19" s="37"/>
      <c r="M19" s="36"/>
      <c r="N19" s="15"/>
      <c r="O19" s="35"/>
      <c r="P19" s="34"/>
      <c r="Q19" s="34"/>
      <c r="R19" s="34"/>
      <c r="S19" s="34"/>
      <c r="T19" s="33"/>
      <c r="U19" s="32"/>
      <c r="V19" s="31"/>
      <c r="W19" s="30"/>
    </row>
    <row r="20" spans="1:23" s="18" customFormat="1" ht="15" thickTop="1" x14ac:dyDescent="0.3">
      <c r="A20" s="9"/>
      <c r="B20" s="28"/>
      <c r="C20" s="21"/>
      <c r="D20" s="21"/>
      <c r="E20" s="13" t="str">
        <f>IF(SUM(I12:I19)=1,"","le total des pourcentages est différent de 100")</f>
        <v/>
      </c>
      <c r="F20" s="13"/>
      <c r="G20" s="13"/>
      <c r="H20" s="27"/>
      <c r="I20" s="26">
        <f>IF(AND(I12&lt;=0.5,I13&lt;=0.5,I14&lt;=0.5,I15&lt;=0.5,I19&lt;=0.5)=TRUE,SUM(I12:I19),"Erreur")</f>
        <v>1</v>
      </c>
      <c r="J20" s="25"/>
      <c r="K20" s="24">
        <f>IF(AND(K12&lt;=(SUM(K12:K19)/2),K13&lt;=(SUM(K12:K19)/2),K14&lt;=(SUM(K12:K19)/2),K14&lt;=(SUM(K12:K19)/2),K19&lt;=(SUM(K12:K19)/2))=TRUE,SUM(K12:K19),"Erreur")</f>
        <v>10</v>
      </c>
      <c r="L20" s="23"/>
      <c r="M20" s="21"/>
      <c r="N20" s="15"/>
      <c r="O20" s="15"/>
      <c r="P20" s="15"/>
      <c r="Q20" s="15"/>
      <c r="R20" s="15"/>
      <c r="S20" s="21"/>
      <c r="T20" s="22"/>
      <c r="U20" s="21"/>
      <c r="V20" s="20"/>
      <c r="W20" s="19"/>
    </row>
    <row r="21" spans="1:23" ht="7.35" customHeight="1" x14ac:dyDescent="0.3">
      <c r="A21" s="9"/>
      <c r="B21" s="14"/>
      <c r="C21" s="11"/>
      <c r="D21" s="11"/>
      <c r="E21" s="13" t="str">
        <f>IF(AND(I12&lt;=0.5,I13&lt;=0.5,I14&lt;=0.5,I15&lt;=0.5,I19&lt;=0.5)=TRUE,"","il y a des épreuves qui dépassent les 50%")</f>
        <v/>
      </c>
      <c r="F21" s="12"/>
      <c r="G21" s="12"/>
      <c r="H21" s="17"/>
      <c r="I21" s="16"/>
      <c r="J21" s="16"/>
      <c r="K21" s="16"/>
      <c r="L21" s="16"/>
      <c r="M21" s="11"/>
      <c r="N21" s="15"/>
      <c r="O21" s="15"/>
      <c r="P21" s="15"/>
      <c r="Q21" s="15"/>
      <c r="R21" s="15"/>
      <c r="S21" s="11"/>
      <c r="T21" s="11"/>
      <c r="U21" s="11"/>
      <c r="V21" s="10"/>
      <c r="W21" s="4"/>
    </row>
    <row r="22" spans="1:23" ht="15.45" customHeight="1" x14ac:dyDescent="0.3">
      <c r="A22" s="9"/>
      <c r="B22" s="14"/>
      <c r="C22" s="11"/>
      <c r="D22" s="11"/>
      <c r="E22" s="13" t="str">
        <f>IF(ISBLANK(G19),"indiquer obligatoirement la période de l'évaluation finale","")</f>
        <v/>
      </c>
      <c r="F22" s="12"/>
      <c r="G22" s="12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0"/>
      <c r="W22" s="4"/>
    </row>
    <row r="23" spans="1:23" ht="6.9" customHeight="1" x14ac:dyDescent="0.3">
      <c r="A23" s="9"/>
      <c r="B23" s="8"/>
      <c r="C23" s="6"/>
      <c r="D23" s="6"/>
      <c r="E23" s="7"/>
      <c r="F23" s="7"/>
      <c r="G23" s="7"/>
      <c r="H23" s="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5"/>
      <c r="W23" s="4"/>
    </row>
    <row r="24" spans="1:23" ht="7.65" customHeight="1" thickBot="1" x14ac:dyDescent="0.3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</row>
    <row r="25" spans="1:23" ht="15.6" thickTop="1" thickBot="1" x14ac:dyDescent="0.35"/>
    <row r="26" spans="1:23" ht="8.6999999999999993" customHeight="1" thickTop="1" x14ac:dyDescent="0.3">
      <c r="A26" s="111" t="s">
        <v>19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09"/>
    </row>
    <row r="27" spans="1:23" ht="28.35" customHeight="1" x14ac:dyDescent="0.3">
      <c r="A27" s="99" t="s">
        <v>18</v>
      </c>
      <c r="B27" s="108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6"/>
      <c r="W27" s="4"/>
    </row>
    <row r="28" spans="1:23" ht="18" customHeight="1" thickBot="1" x14ac:dyDescent="0.35">
      <c r="A28" s="99"/>
      <c r="B28" s="105"/>
      <c r="C28" s="101"/>
      <c r="D28" s="101"/>
      <c r="E28" s="101"/>
      <c r="F28" s="101"/>
      <c r="G28" s="101"/>
      <c r="H28" s="104"/>
      <c r="I28" s="103"/>
      <c r="J28" s="103"/>
      <c r="K28" s="103"/>
      <c r="L28" s="102"/>
      <c r="M28" s="101"/>
      <c r="N28" s="101"/>
      <c r="O28" s="101"/>
      <c r="P28" s="101"/>
      <c r="Q28" s="101"/>
      <c r="R28" s="101"/>
      <c r="S28" s="101"/>
      <c r="T28" s="101"/>
      <c r="U28" s="101"/>
      <c r="V28" s="100"/>
      <c r="W28" s="4"/>
    </row>
    <row r="29" spans="1:23" s="29" customFormat="1" ht="30" customHeight="1" thickTop="1" thickBot="1" x14ac:dyDescent="0.35">
      <c r="A29" s="99"/>
      <c r="B29" s="98"/>
      <c r="C29" s="36"/>
      <c r="D29" s="36"/>
      <c r="E29" s="97"/>
      <c r="F29" s="96" t="s">
        <v>17</v>
      </c>
      <c r="G29" s="96"/>
      <c r="H29" s="41"/>
      <c r="I29" s="95" t="s">
        <v>16</v>
      </c>
      <c r="J29" s="39"/>
      <c r="K29" s="94" t="s">
        <v>15</v>
      </c>
      <c r="L29" s="37"/>
      <c r="M29" s="93"/>
      <c r="N29" s="93"/>
      <c r="O29" s="49" t="s">
        <v>4</v>
      </c>
      <c r="P29" s="49"/>
      <c r="Q29" s="49"/>
      <c r="R29" s="49"/>
      <c r="S29" s="49"/>
      <c r="T29" s="49"/>
      <c r="U29" s="92"/>
      <c r="V29" s="91" t="s">
        <v>14</v>
      </c>
      <c r="W29" s="30"/>
    </row>
    <row r="30" spans="1:23" s="29" customFormat="1" ht="29.4" thickTop="1" x14ac:dyDescent="0.3">
      <c r="A30" s="74" t="s">
        <v>13</v>
      </c>
      <c r="B30" s="47"/>
      <c r="C30" s="90" t="s">
        <v>12</v>
      </c>
      <c r="D30" s="89"/>
      <c r="E30" s="88" t="s">
        <v>11</v>
      </c>
      <c r="F30" s="87" t="s">
        <v>10</v>
      </c>
      <c r="G30" s="86"/>
      <c r="H30" s="41"/>
      <c r="I30" s="85">
        <v>0.5</v>
      </c>
      <c r="J30" s="39"/>
      <c r="K30" s="84">
        <v>5</v>
      </c>
      <c r="L30" s="37"/>
      <c r="M30" s="36"/>
      <c r="N30" s="36"/>
      <c r="O30" s="83"/>
      <c r="P30" s="82"/>
      <c r="Q30" s="82"/>
      <c r="R30" s="82"/>
      <c r="S30" s="82"/>
      <c r="T30" s="81"/>
      <c r="U30" s="32"/>
      <c r="V30" s="31" t="s">
        <v>9</v>
      </c>
      <c r="W30" s="30"/>
    </row>
    <row r="31" spans="1:23" s="29" customFormat="1" ht="24.9" customHeight="1" x14ac:dyDescent="0.3">
      <c r="A31" s="74"/>
      <c r="B31" s="47"/>
      <c r="C31" s="73"/>
      <c r="D31" s="72"/>
      <c r="E31" s="80"/>
      <c r="F31" s="70"/>
      <c r="G31" s="69"/>
      <c r="H31" s="41"/>
      <c r="I31" s="79"/>
      <c r="J31" s="39"/>
      <c r="K31" s="78"/>
      <c r="L31" s="37"/>
      <c r="M31" s="36"/>
      <c r="N31" s="36"/>
      <c r="O31" s="77"/>
      <c r="P31" s="76"/>
      <c r="Q31" s="76"/>
      <c r="R31" s="76"/>
      <c r="S31" s="76"/>
      <c r="T31" s="75"/>
      <c r="U31" s="32"/>
      <c r="V31" s="31"/>
      <c r="W31" s="30"/>
    </row>
    <row r="32" spans="1:23" s="29" customFormat="1" ht="24.9" customHeight="1" x14ac:dyDescent="0.3">
      <c r="A32" s="74"/>
      <c r="B32" s="47"/>
      <c r="C32" s="73"/>
      <c r="D32" s="72"/>
      <c r="E32" s="71"/>
      <c r="F32" s="70"/>
      <c r="G32" s="69"/>
      <c r="H32" s="41"/>
      <c r="I32" s="68"/>
      <c r="J32" s="39"/>
      <c r="K32" s="67"/>
      <c r="L32" s="37"/>
      <c r="M32" s="36"/>
      <c r="N32" s="36"/>
      <c r="O32" s="66"/>
      <c r="P32" s="65"/>
      <c r="Q32" s="65"/>
      <c r="R32" s="65"/>
      <c r="S32" s="65"/>
      <c r="T32" s="64"/>
      <c r="U32" s="32"/>
      <c r="V32" s="31"/>
      <c r="W32" s="30"/>
    </row>
    <row r="33" spans="1:23" s="29" customFormat="1" ht="24.9" customHeight="1" thickBot="1" x14ac:dyDescent="0.35">
      <c r="A33" s="63" t="s">
        <v>8</v>
      </c>
      <c r="B33" s="47"/>
      <c r="C33" s="62"/>
      <c r="D33" s="61"/>
      <c r="E33" s="60"/>
      <c r="F33" s="59"/>
      <c r="G33" s="58"/>
      <c r="H33" s="41"/>
      <c r="I33" s="57"/>
      <c r="J33" s="39"/>
      <c r="K33" s="56"/>
      <c r="L33" s="37"/>
      <c r="M33" s="36"/>
      <c r="N33" s="36"/>
      <c r="O33" s="55"/>
      <c r="P33" s="54"/>
      <c r="Q33" s="54"/>
      <c r="R33" s="54"/>
      <c r="S33" s="54"/>
      <c r="T33" s="53"/>
      <c r="U33" s="32"/>
      <c r="V33" s="31"/>
      <c r="W33" s="30"/>
    </row>
    <row r="34" spans="1:23" ht="10.65" customHeight="1" thickTop="1" x14ac:dyDescent="0.3">
      <c r="A34" s="9" t="s">
        <v>7</v>
      </c>
      <c r="B34" s="47"/>
      <c r="C34" s="51"/>
      <c r="D34" s="51"/>
      <c r="E34" s="15"/>
      <c r="F34" s="15"/>
      <c r="G34" s="15"/>
      <c r="H34" s="52"/>
      <c r="I34" s="25"/>
      <c r="J34" s="25"/>
      <c r="K34" s="16"/>
      <c r="L34" s="16"/>
      <c r="M34" s="11"/>
      <c r="N34" s="11"/>
      <c r="O34" s="11"/>
      <c r="P34" s="11"/>
      <c r="Q34" s="11"/>
      <c r="R34" s="11"/>
      <c r="S34" s="11"/>
      <c r="T34" s="15"/>
      <c r="U34" s="48"/>
      <c r="V34" s="31"/>
      <c r="W34" s="4"/>
    </row>
    <row r="35" spans="1:23" x14ac:dyDescent="0.3">
      <c r="A35" s="9"/>
      <c r="B35" s="47"/>
      <c r="C35" s="51"/>
      <c r="D35" s="51"/>
      <c r="E35" s="15"/>
      <c r="F35" s="15"/>
      <c r="G35" s="15"/>
      <c r="H35" s="52"/>
      <c r="I35" s="25"/>
      <c r="J35" s="25"/>
      <c r="K35" s="16"/>
      <c r="L35" s="16"/>
      <c r="M35" s="11"/>
      <c r="N35" s="15"/>
      <c r="O35" s="15"/>
      <c r="P35" s="15"/>
      <c r="Q35" s="15"/>
      <c r="R35" s="15"/>
      <c r="S35" s="15"/>
      <c r="T35" s="15"/>
      <c r="U35" s="48"/>
      <c r="V35" s="31"/>
      <c r="W35" s="4"/>
    </row>
    <row r="36" spans="1:23" ht="28.2" thickBot="1" x14ac:dyDescent="0.35">
      <c r="A36" s="9"/>
      <c r="B36" s="47"/>
      <c r="C36" s="51"/>
      <c r="D36" s="51"/>
      <c r="E36" s="15"/>
      <c r="F36" s="50" t="s">
        <v>6</v>
      </c>
      <c r="G36" s="50" t="s">
        <v>5</v>
      </c>
      <c r="H36" s="41"/>
      <c r="I36" s="25"/>
      <c r="J36" s="39"/>
      <c r="K36" s="16"/>
      <c r="L36" s="39"/>
      <c r="M36" s="11"/>
      <c r="N36" s="15"/>
      <c r="O36" s="49" t="s">
        <v>4</v>
      </c>
      <c r="P36" s="49"/>
      <c r="Q36" s="49"/>
      <c r="R36" s="49"/>
      <c r="S36" s="49"/>
      <c r="T36" s="49"/>
      <c r="U36" s="48"/>
      <c r="V36" s="31"/>
      <c r="W36" s="4"/>
    </row>
    <row r="37" spans="1:23" s="29" customFormat="1" ht="25.2" thickTop="1" thickBot="1" x14ac:dyDescent="0.35">
      <c r="A37" s="9"/>
      <c r="B37" s="47"/>
      <c r="C37" s="46" t="s">
        <v>3</v>
      </c>
      <c r="D37" s="45"/>
      <c r="E37" s="44" t="s">
        <v>2</v>
      </c>
      <c r="F37" s="43" t="s">
        <v>1</v>
      </c>
      <c r="G37" s="42" t="s">
        <v>0</v>
      </c>
      <c r="H37" s="41"/>
      <c r="I37" s="40">
        <v>0.5</v>
      </c>
      <c r="J37" s="39"/>
      <c r="K37" s="38">
        <f>I37*10</f>
        <v>5</v>
      </c>
      <c r="L37" s="37"/>
      <c r="M37" s="36"/>
      <c r="N37" s="15"/>
      <c r="O37" s="35"/>
      <c r="P37" s="34"/>
      <c r="Q37" s="34"/>
      <c r="R37" s="34"/>
      <c r="S37" s="34"/>
      <c r="T37" s="33"/>
      <c r="U37" s="32"/>
      <c r="V37" s="31"/>
      <c r="W37" s="30"/>
    </row>
    <row r="38" spans="1:23" s="18" customFormat="1" ht="15" thickTop="1" x14ac:dyDescent="0.3">
      <c r="A38" s="9"/>
      <c r="B38" s="28"/>
      <c r="C38" s="21"/>
      <c r="D38" s="21"/>
      <c r="E38" s="13" t="str">
        <f>IF(SUM(I30:I37)=1,"","le total des pourcentages est différent de 100")</f>
        <v/>
      </c>
      <c r="F38" s="13"/>
      <c r="G38" s="13"/>
      <c r="H38" s="27"/>
      <c r="I38" s="26">
        <f>IF(AND(I30&lt;=0.5,I31&lt;=0.5,I32&lt;=0.5,I33&lt;=0.5,I37&lt;=0.5)=TRUE,SUM(I30:I37),"Erreur")</f>
        <v>1</v>
      </c>
      <c r="J38" s="25"/>
      <c r="K38" s="24">
        <f>IF(AND(K30&lt;=(SUM(K30:K37)/2),K31&lt;=(SUM(K30:K37)/2),K32&lt;=(SUM(K30:K37)/2),K32&lt;=(SUM(K30:K37)/2),K37&lt;=(SUM(K30:K37)/2))=TRUE,SUM(K30:K37),"Erreur")</f>
        <v>10</v>
      </c>
      <c r="L38" s="23"/>
      <c r="M38" s="21"/>
      <c r="N38" s="15"/>
      <c r="O38" s="15"/>
      <c r="P38" s="15"/>
      <c r="Q38" s="15"/>
      <c r="R38" s="15"/>
      <c r="S38" s="21"/>
      <c r="T38" s="22"/>
      <c r="U38" s="21"/>
      <c r="V38" s="20"/>
      <c r="W38" s="19"/>
    </row>
    <row r="39" spans="1:23" ht="7.35" customHeight="1" x14ac:dyDescent="0.3">
      <c r="A39" s="9"/>
      <c r="B39" s="14"/>
      <c r="C39" s="11"/>
      <c r="D39" s="11"/>
      <c r="E39" s="13" t="str">
        <f>IF(AND(I30&lt;=0.5,I31&lt;=0.5,I32&lt;=0.5,I33&lt;=0.5,I37&lt;=0.5)=TRUE,"","il y a des épreuves qui dépassent les 50%")</f>
        <v/>
      </c>
      <c r="F39" s="12"/>
      <c r="G39" s="12"/>
      <c r="H39" s="17"/>
      <c r="I39" s="16"/>
      <c r="J39" s="16"/>
      <c r="K39" s="16"/>
      <c r="L39" s="16"/>
      <c r="M39" s="11"/>
      <c r="N39" s="15"/>
      <c r="O39" s="15"/>
      <c r="P39" s="15"/>
      <c r="Q39" s="15"/>
      <c r="R39" s="15"/>
      <c r="S39" s="11"/>
      <c r="T39" s="11"/>
      <c r="U39" s="11"/>
      <c r="V39" s="10"/>
      <c r="W39" s="4"/>
    </row>
    <row r="40" spans="1:23" ht="15.45" customHeight="1" x14ac:dyDescent="0.3">
      <c r="A40" s="9"/>
      <c r="B40" s="14"/>
      <c r="C40" s="11"/>
      <c r="D40" s="11"/>
      <c r="E40" s="13" t="str">
        <f>IF(ISBLANK(G37),"indiquer obligatoirement la période de l'évaluation finale","")</f>
        <v/>
      </c>
      <c r="F40" s="12"/>
      <c r="G40" s="12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0"/>
      <c r="W40" s="4"/>
    </row>
    <row r="41" spans="1:23" ht="6.9" customHeight="1" x14ac:dyDescent="0.3">
      <c r="A41" s="9"/>
      <c r="B41" s="8"/>
      <c r="C41" s="6"/>
      <c r="D41" s="6"/>
      <c r="E41" s="7"/>
      <c r="F41" s="7"/>
      <c r="G41" s="7"/>
      <c r="H41" s="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5"/>
      <c r="W41" s="4"/>
    </row>
    <row r="42" spans="1:23" ht="7.65" customHeight="1" thickBot="1" x14ac:dyDescent="0.3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</row>
    <row r="43" spans="1:23" ht="15" thickTop="1" x14ac:dyDescent="0.3"/>
  </sheetData>
  <mergeCells count="44">
    <mergeCell ref="A30:A32"/>
    <mergeCell ref="B30:B37"/>
    <mergeCell ref="C30:C33"/>
    <mergeCell ref="F30:G30"/>
    <mergeCell ref="O30:T30"/>
    <mergeCell ref="F31:G31"/>
    <mergeCell ref="O31:T31"/>
    <mergeCell ref="F32:G32"/>
    <mergeCell ref="O32:T32"/>
    <mergeCell ref="F33:G33"/>
    <mergeCell ref="O33:T33"/>
    <mergeCell ref="A27:A29"/>
    <mergeCell ref="B27:V27"/>
    <mergeCell ref="I28:K28"/>
    <mergeCell ref="F29:G29"/>
    <mergeCell ref="O29:T29"/>
    <mergeCell ref="A34:A41"/>
    <mergeCell ref="O36:T36"/>
    <mergeCell ref="C37:D37"/>
    <mergeCell ref="O37:T37"/>
    <mergeCell ref="V30:V37"/>
    <mergeCell ref="F15:G15"/>
    <mergeCell ref="O15:T15"/>
    <mergeCell ref="A16:A23"/>
    <mergeCell ref="O18:T18"/>
    <mergeCell ref="C19:D19"/>
    <mergeCell ref="O19:T19"/>
    <mergeCell ref="V12:V19"/>
    <mergeCell ref="F13:G13"/>
    <mergeCell ref="O13:T13"/>
    <mergeCell ref="F14:G14"/>
    <mergeCell ref="O14:T14"/>
    <mergeCell ref="A12:A14"/>
    <mergeCell ref="B12:B19"/>
    <mergeCell ref="C12:C15"/>
    <mergeCell ref="F12:G12"/>
    <mergeCell ref="O12:T12"/>
    <mergeCell ref="C1:V1"/>
    <mergeCell ref="C6:I6"/>
    <mergeCell ref="A9:A11"/>
    <mergeCell ref="B9:V9"/>
    <mergeCell ref="I10:K10"/>
    <mergeCell ref="F11:G11"/>
    <mergeCell ref="O11:T11"/>
  </mergeCells>
  <conditionalFormatting sqref="C3:C4 V4">
    <cfRule type="containsBlanks" dxfId="35" priority="36">
      <formula>LEN(TRIM(C3))=0</formula>
    </cfRule>
  </conditionalFormatting>
  <conditionalFormatting sqref="G19">
    <cfRule type="containsBlanks" dxfId="34" priority="26">
      <formula>LEN(TRIM(G19))=0</formula>
    </cfRule>
  </conditionalFormatting>
  <conditionalFormatting sqref="I12:I13">
    <cfRule type="expression" dxfId="33" priority="35">
      <formula>IF(#REF!=0,1)</formula>
    </cfRule>
  </conditionalFormatting>
  <conditionalFormatting sqref="I12:I15">
    <cfRule type="cellIs" dxfId="32" priority="30" operator="greaterThan">
      <formula>0.5</formula>
    </cfRule>
  </conditionalFormatting>
  <conditionalFormatting sqref="I14">
    <cfRule type="expression" dxfId="31" priority="34">
      <formula>IF(#REF!=0,1)</formula>
    </cfRule>
  </conditionalFormatting>
  <conditionalFormatting sqref="I19">
    <cfRule type="cellIs" dxfId="30" priority="21" operator="greaterThan">
      <formula>49</formula>
    </cfRule>
    <cfRule type="cellIs" dxfId="29" priority="22" operator="equal">
      <formula>0</formula>
    </cfRule>
    <cfRule type="cellIs" dxfId="28" priority="23" operator="greaterThan">
      <formula>0.5</formula>
    </cfRule>
  </conditionalFormatting>
  <conditionalFormatting sqref="I20">
    <cfRule type="cellIs" dxfId="27" priority="32" operator="lessThan">
      <formula>1</formula>
    </cfRule>
    <cfRule type="cellIs" dxfId="26" priority="33" operator="greaterThan">
      <formula>1</formula>
    </cfRule>
  </conditionalFormatting>
  <conditionalFormatting sqref="J11:J15 I12:I15 I16:J18 J19:J20">
    <cfRule type="cellIs" dxfId="25" priority="31" operator="greaterThan">
      <formula>49</formula>
    </cfRule>
  </conditionalFormatting>
  <conditionalFormatting sqref="K14">
    <cfRule type="expression" dxfId="24" priority="29">
      <formula>IF(ISBLANK(#REF!),1)</formula>
    </cfRule>
  </conditionalFormatting>
  <conditionalFormatting sqref="K19">
    <cfRule type="expression" dxfId="23" priority="24">
      <formula>IF(ISBLANK(#REF!),1)</formula>
    </cfRule>
  </conditionalFormatting>
  <conditionalFormatting sqref="L18">
    <cfRule type="cellIs" dxfId="22" priority="20" operator="greaterThan">
      <formula>49</formula>
    </cfRule>
  </conditionalFormatting>
  <conditionalFormatting sqref="M19">
    <cfRule type="expression" dxfId="21" priority="27">
      <formula>IF(ISBLANK(#REF!),1)</formula>
    </cfRule>
  </conditionalFormatting>
  <conditionalFormatting sqref="M14:N15">
    <cfRule type="expression" dxfId="20" priority="28">
      <formula>IF(ISBLANK(#REF!),1)</formula>
    </cfRule>
  </conditionalFormatting>
  <conditionalFormatting sqref="P11:P15">
    <cfRule type="cellIs" dxfId="19" priority="25" operator="greaterThan">
      <formula>49</formula>
    </cfRule>
  </conditionalFormatting>
  <conditionalFormatting sqref="P18:P19">
    <cfRule type="cellIs" dxfId="18" priority="19" operator="greaterThan">
      <formula>49</formula>
    </cfRule>
  </conditionalFormatting>
  <conditionalFormatting sqref="V6">
    <cfRule type="containsBlanks" dxfId="17" priority="18">
      <formula>LEN(TRIM(V6))=0</formula>
    </cfRule>
  </conditionalFormatting>
  <conditionalFormatting sqref="G37">
    <cfRule type="containsBlanks" dxfId="16" priority="8">
      <formula>LEN(TRIM(G37))=0</formula>
    </cfRule>
  </conditionalFormatting>
  <conditionalFormatting sqref="I30:I31">
    <cfRule type="expression" dxfId="15" priority="17">
      <formula>IF(#REF!=0,1)</formula>
    </cfRule>
  </conditionalFormatting>
  <conditionalFormatting sqref="I30:I33">
    <cfRule type="cellIs" dxfId="14" priority="12" operator="greaterThan">
      <formula>0.5</formula>
    </cfRule>
  </conditionalFormatting>
  <conditionalFormatting sqref="I32">
    <cfRule type="expression" dxfId="13" priority="16">
      <formula>IF(#REF!=0,1)</formula>
    </cfRule>
  </conditionalFormatting>
  <conditionalFormatting sqref="I37">
    <cfRule type="cellIs" dxfId="12" priority="3" operator="greaterThan">
      <formula>49</formula>
    </cfRule>
    <cfRule type="cellIs" dxfId="11" priority="4" operator="equal">
      <formula>0</formula>
    </cfRule>
    <cfRule type="cellIs" dxfId="10" priority="5" operator="greaterThan">
      <formula>0.5</formula>
    </cfRule>
  </conditionalFormatting>
  <conditionalFormatting sqref="I38">
    <cfRule type="cellIs" dxfId="9" priority="14" operator="lessThan">
      <formula>1</formula>
    </cfRule>
    <cfRule type="cellIs" dxfId="8" priority="15" operator="greaterThan">
      <formula>1</formula>
    </cfRule>
  </conditionalFormatting>
  <conditionalFormatting sqref="J29:J33 I30:I33 I34:J36 J37:J38">
    <cfRule type="cellIs" dxfId="7" priority="13" operator="greaterThan">
      <formula>49</formula>
    </cfRule>
  </conditionalFormatting>
  <conditionalFormatting sqref="K32">
    <cfRule type="expression" dxfId="6" priority="11">
      <formula>IF(ISBLANK(#REF!),1)</formula>
    </cfRule>
  </conditionalFormatting>
  <conditionalFormatting sqref="K37">
    <cfRule type="expression" dxfId="5" priority="6">
      <formula>IF(ISBLANK(#REF!),1)</formula>
    </cfRule>
  </conditionalFormatting>
  <conditionalFormatting sqref="L36">
    <cfRule type="cellIs" dxfId="4" priority="2" operator="greaterThan">
      <formula>49</formula>
    </cfRule>
  </conditionalFormatting>
  <conditionalFormatting sqref="M37">
    <cfRule type="expression" dxfId="3" priority="9">
      <formula>IF(ISBLANK(#REF!),1)</formula>
    </cfRule>
  </conditionalFormatting>
  <conditionalFormatting sqref="M32:N33">
    <cfRule type="expression" dxfId="2" priority="10">
      <formula>IF(ISBLANK(#REF!),1)</formula>
    </cfRule>
  </conditionalFormatting>
  <conditionalFormatting sqref="P29:P33">
    <cfRule type="cellIs" dxfId="1" priority="7" operator="greaterThan">
      <formula>49</formula>
    </cfRule>
  </conditionalFormatting>
  <conditionalFormatting sqref="P36:P37">
    <cfRule type="cellIs" dxfId="0" priority="1" operator="greaterThan">
      <formula>49</formula>
    </cfRule>
  </conditionalFormatting>
  <pageMargins left="0.25" right="0.25" top="0.75" bottom="0.75" header="0.3" footer="0.3"/>
  <pageSetup paperSize="9" scale="41" fitToHeight="0" orientation="portrait" verticalDpi="0" r:id="rId1"/>
  <headerFooter>
    <oddHeader>&amp;L&amp;G&amp;C&amp;8
&amp;"-,Gras"&amp;18MODALITÉS DE CONTRÔLE DES CONNAISSANCES ET DES COMPÉTENCES
CONTRÔLE CONTINU</oddHeader>
    <oddFooter>&amp;CPage &amp;P sur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Options Licence Philo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VIALATTE</dc:creator>
  <cp:lastModifiedBy>Alexis VIALATTE</cp:lastModifiedBy>
  <dcterms:created xsi:type="dcterms:W3CDTF">2024-10-22T06:01:52Z</dcterms:created>
  <dcterms:modified xsi:type="dcterms:W3CDTF">2024-10-22T06:02:37Z</dcterms:modified>
</cp:coreProperties>
</file>