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5"/>
  <workbookPr updateLinks="never" defaultThemeVersion="166925"/>
  <mc:AlternateContent xmlns:mc="http://schemas.openxmlformats.org/markup-compatibility/2006">
    <mc:Choice Requires="x15">
      <x15ac:absPath xmlns:x15ac="http://schemas.microsoft.com/office/spreadsheetml/2010/11/ac" url="X:\1commun\0. UFR\Référent SCOLARITE\02. MCC\2024-2025\06.PHILOSOPHIE\"/>
    </mc:Choice>
  </mc:AlternateContent>
  <xr:revisionPtr revIDLastSave="0" documentId="13_ncr:1_{2F214513-99CD-4EB9-BB8B-E86C61EDC844}" xr6:coauthVersionLast="36" xr6:coauthVersionMax="47" xr10:uidLastSave="{00000000-0000-0000-0000-000000000000}"/>
  <bookViews>
    <workbookView xWindow="0" yWindow="0" windowWidth="28800" windowHeight="11325" xr2:uid="{A954517C-C72C-4A2C-B759-9A82FDBE697B}"/>
  </bookViews>
  <sheets>
    <sheet name="Licence Philo CC" sheetId="6" r:id="rId1"/>
    <sheet name="réferences" sheetId="4" state="hidden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_">#REF!</definedName>
    <definedName name="CoeffEpreuve1" localSheetId="0">'Licence Philo CC'!#REF!</definedName>
    <definedName name="CoeffEpreuve1">#REF!</definedName>
    <definedName name="CoeffEpreuve2" localSheetId="0">'Licence Philo CC'!#REF!</definedName>
    <definedName name="CoeffEpreuve2">#REF!</definedName>
    <definedName name="CoeffEpreuve3" localSheetId="0">'Licence Philo CC'!#REF!</definedName>
    <definedName name="CoeffEpreuve3">#REF!</definedName>
    <definedName name="CoeffEpreuve4" localSheetId="0">'Licence Philo CC'!#REF!</definedName>
    <definedName name="CoeffEpreuve4">#REF!</definedName>
    <definedName name="CoeffEpreuveTerminale" localSheetId="0">'Licence Philo CC'!#REF!</definedName>
    <definedName name="CoeffEpreuveTerminale">#REF!</definedName>
    <definedName name="D">#REF!</definedName>
    <definedName name="DDD">#REF!</definedName>
    <definedName name="Note1" localSheetId="0">'Licence Philo CC'!#REF!</definedName>
    <definedName name="Note1">#REF!</definedName>
    <definedName name="Note2" localSheetId="0">'Licence Philo CC'!#REF!</definedName>
    <definedName name="Note2">#REF!</definedName>
    <definedName name="Note3" localSheetId="0">'Licence Philo CC'!#REF!</definedName>
    <definedName name="Note3">#REF!</definedName>
    <definedName name="Note4" localSheetId="0">'Licence Philo CC'!#REF!</definedName>
    <definedName name="Note4">#REF!</definedName>
    <definedName name="NoteC1" localSheetId="0">'Licence Philo CC'!#REF!</definedName>
    <definedName name="NoteC1">#REF!</definedName>
    <definedName name="NoteC2" localSheetId="0">'Licence Philo CC'!#REF!</definedName>
    <definedName name="NoteC2">#REF!</definedName>
    <definedName name="NoteC3" localSheetId="0">'Licence Philo CC'!#REF!</definedName>
    <definedName name="NoteC3">#REF!</definedName>
    <definedName name="NoteC4" localSheetId="0">'Licence Philo CC'!#REF!</definedName>
    <definedName name="NoteC4">#REF!</definedName>
    <definedName name="NoteT" localSheetId="0">'Licence Philo CC'!#REF!</definedName>
    <definedName name="NoteT">#REF!</definedName>
    <definedName name="NoteTerminale" localSheetId="0">'Licence Philo CC'!#REF!</definedName>
    <definedName name="NoteTerminale">#REF!</definedName>
    <definedName name="SommeCoeffs" localSheetId="0">'Licence Philo CC'!#REF!</definedName>
    <definedName name="SommeCoeffs">#REF!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34" i="6" l="1"/>
  <c r="E333" i="6"/>
  <c r="I332" i="6"/>
  <c r="E332" i="6"/>
  <c r="K331" i="6"/>
  <c r="K327" i="6"/>
  <c r="K326" i="6"/>
  <c r="K325" i="6"/>
  <c r="K324" i="6"/>
  <c r="K332" i="6" l="1"/>
  <c r="E180" i="6"/>
  <c r="I179" i="6"/>
  <c r="E179" i="6"/>
  <c r="K178" i="6"/>
  <c r="K179" i="6" s="1"/>
  <c r="E282" i="6"/>
  <c r="E281" i="6"/>
  <c r="I280" i="6"/>
  <c r="E280" i="6"/>
  <c r="K279" i="6"/>
  <c r="K272" i="6"/>
  <c r="K449" i="6"/>
  <c r="K280" i="6" l="1"/>
  <c r="I93" i="6"/>
  <c r="K92" i="6"/>
  <c r="K88" i="6"/>
  <c r="K87" i="6"/>
  <c r="K86" i="6"/>
  <c r="K85" i="6"/>
  <c r="K93" i="6" l="1"/>
  <c r="K443" i="6"/>
  <c r="E401" i="6"/>
  <c r="I400" i="6"/>
  <c r="E400" i="6"/>
  <c r="K399" i="6"/>
  <c r="K392" i="6"/>
  <c r="E249" i="6"/>
  <c r="E248" i="6"/>
  <c r="I247" i="6"/>
  <c r="E247" i="6"/>
  <c r="K246" i="6"/>
  <c r="K242" i="6"/>
  <c r="K241" i="6"/>
  <c r="K240" i="6"/>
  <c r="K239" i="6"/>
  <c r="K400" i="6" l="1"/>
  <c r="K247" i="6"/>
  <c r="E452" i="6" l="1"/>
  <c r="E451" i="6"/>
  <c r="I450" i="6"/>
  <c r="E450" i="6"/>
  <c r="K442" i="6"/>
  <c r="K450" i="6" s="1"/>
  <c r="E434" i="6" l="1"/>
  <c r="I433" i="6"/>
  <c r="E433" i="6"/>
  <c r="K432" i="6"/>
  <c r="K428" i="6"/>
  <c r="K427" i="6"/>
  <c r="K426" i="6"/>
  <c r="K425" i="6"/>
  <c r="K408" i="6"/>
  <c r="K409" i="6"/>
  <c r="K410" i="6"/>
  <c r="K411" i="6"/>
  <c r="K415" i="6"/>
  <c r="E416" i="6"/>
  <c r="I416" i="6"/>
  <c r="E417" i="6"/>
  <c r="K416" i="6" l="1"/>
  <c r="K433" i="6"/>
  <c r="E385" i="6"/>
  <c r="I384" i="6"/>
  <c r="E384" i="6"/>
  <c r="K379" i="6"/>
  <c r="K378" i="6"/>
  <c r="K384" i="6" l="1"/>
  <c r="E367" i="6"/>
  <c r="E366" i="6"/>
  <c r="I365" i="6"/>
  <c r="E365" i="6"/>
  <c r="K364" i="6"/>
  <c r="K360" i="6"/>
  <c r="K359" i="6"/>
  <c r="K358" i="6"/>
  <c r="K357" i="6"/>
  <c r="E351" i="6"/>
  <c r="I350" i="6"/>
  <c r="E350" i="6"/>
  <c r="K345" i="6"/>
  <c r="K344" i="6"/>
  <c r="K350" i="6" l="1"/>
  <c r="K365" i="6"/>
  <c r="E316" i="6"/>
  <c r="I315" i="6"/>
  <c r="E315" i="6"/>
  <c r="K314" i="6"/>
  <c r="K310" i="6"/>
  <c r="K309" i="6"/>
  <c r="K308" i="6"/>
  <c r="K307" i="6"/>
  <c r="K315" i="6" l="1"/>
  <c r="E299" i="6"/>
  <c r="E298" i="6"/>
  <c r="I297" i="6"/>
  <c r="E297" i="6"/>
  <c r="K296" i="6"/>
  <c r="K292" i="6"/>
  <c r="K291" i="6"/>
  <c r="K290" i="6"/>
  <c r="K289" i="6"/>
  <c r="K297" i="6" l="1"/>
  <c r="E231" i="6"/>
  <c r="E230" i="6"/>
  <c r="I229" i="6"/>
  <c r="E229" i="6"/>
  <c r="K228" i="6"/>
  <c r="K221" i="6"/>
  <c r="E215" i="6"/>
  <c r="I214" i="6"/>
  <c r="E214" i="6"/>
  <c r="K213" i="6"/>
  <c r="K206" i="6"/>
  <c r="K214" i="6" l="1"/>
  <c r="K229" i="6"/>
  <c r="E197" i="6"/>
  <c r="E196" i="6"/>
  <c r="I195" i="6"/>
  <c r="E195" i="6"/>
  <c r="K194" i="6"/>
  <c r="K187" i="6"/>
  <c r="K195" i="6" l="1"/>
  <c r="E166" i="6"/>
  <c r="I165" i="6"/>
  <c r="E165" i="6"/>
  <c r="K164" i="6"/>
  <c r="K160" i="6"/>
  <c r="K159" i="6"/>
  <c r="K158" i="6"/>
  <c r="K157" i="6"/>
  <c r="K165" i="6" l="1"/>
  <c r="E149" i="6"/>
  <c r="E148" i="6"/>
  <c r="I147" i="6"/>
  <c r="E147" i="6"/>
  <c r="K146" i="6"/>
  <c r="K142" i="6"/>
  <c r="K141" i="6"/>
  <c r="K140" i="6"/>
  <c r="K139" i="6"/>
  <c r="E132" i="6"/>
  <c r="E131" i="6"/>
  <c r="I130" i="6"/>
  <c r="E130" i="6"/>
  <c r="K129" i="6"/>
  <c r="K125" i="6"/>
  <c r="K124" i="6"/>
  <c r="K123" i="6"/>
  <c r="K122" i="6"/>
  <c r="K130" i="6" l="1"/>
  <c r="K147" i="6"/>
  <c r="E113" i="6"/>
  <c r="E112" i="6"/>
  <c r="I111" i="6"/>
  <c r="E111" i="6"/>
  <c r="K110" i="6"/>
  <c r="K106" i="6"/>
  <c r="K105" i="6"/>
  <c r="K104" i="6"/>
  <c r="K103" i="6"/>
  <c r="K111" i="6" l="1"/>
  <c r="E95" i="6"/>
  <c r="E93" i="6"/>
  <c r="E77" i="6" l="1"/>
  <c r="E76" i="6"/>
  <c r="I75" i="6"/>
  <c r="E75" i="6"/>
  <c r="K74" i="6"/>
  <c r="K70" i="6"/>
  <c r="K69" i="6"/>
  <c r="K68" i="6"/>
  <c r="K67" i="6"/>
  <c r="K75" i="6" l="1"/>
  <c r="E58" i="6"/>
  <c r="E57" i="6"/>
  <c r="I56" i="6"/>
  <c r="E56" i="6"/>
  <c r="K55" i="6"/>
  <c r="K56" i="6" s="1"/>
  <c r="E40" i="6"/>
  <c r="E39" i="6"/>
  <c r="I38" i="6"/>
  <c r="E38" i="6"/>
  <c r="K37" i="6"/>
  <c r="K38" i="6" s="1"/>
  <c r="I20" i="6" l="1"/>
  <c r="E22" i="6" l="1"/>
  <c r="K19" i="6"/>
  <c r="E21" i="6"/>
  <c r="K20" i="6"/>
  <c r="E20" i="6" l="1"/>
</calcChain>
</file>

<file path=xl/sharedStrings.xml><?xml version="1.0" encoding="utf-8"?>
<sst xmlns="http://schemas.openxmlformats.org/spreadsheetml/2006/main" count="547" uniqueCount="155">
  <si>
    <t>Période</t>
  </si>
  <si>
    <t xml:space="preserve">Informations complémentaires, documents autorisés... </t>
  </si>
  <si>
    <t>DÉPARTEMENT </t>
  </si>
  <si>
    <t>LICENCE </t>
  </si>
  <si>
    <t>EN CONSEIL D'UFR </t>
  </si>
  <si>
    <t>EN CONSEIL DE DÉPARTEMENT </t>
  </si>
  <si>
    <t>Responsable(s) pédagogique(s)</t>
  </si>
  <si>
    <t>MODE DE CALCUL</t>
  </si>
  <si>
    <t>DATES DES VOTES </t>
  </si>
  <si>
    <t>Évaluations intermédiaires</t>
  </si>
  <si>
    <t>période</t>
  </si>
  <si>
    <t>emploi du temps habituel du cours</t>
  </si>
  <si>
    <r>
      <rPr>
        <b/>
        <i/>
        <sz val="10"/>
        <color theme="1"/>
        <rFont val="Calibri"/>
        <family val="2"/>
        <scheme val="minor"/>
      </rP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</si>
  <si>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r>
      <t xml:space="preserve">Durée
</t>
    </r>
    <r>
      <rPr>
        <i/>
        <sz val="10"/>
        <color theme="1"/>
        <rFont val="Calibri"/>
        <family val="2"/>
        <scheme val="minor"/>
      </rPr>
      <t>(si applicable)</t>
    </r>
  </si>
  <si>
    <t>Pourcentage</t>
  </si>
  <si>
    <t>Coefficient</t>
  </si>
  <si>
    <t>Évaluation finale tenant lieu de seconde chance</t>
  </si>
  <si>
    <t>période des examens</t>
  </si>
  <si>
    <r>
      <t>1. 1e chance</t>
    </r>
    <r>
      <rPr>
        <i/>
        <sz val="10"/>
        <color theme="1" tint="0.499984740745262"/>
        <rFont val="Calibri"/>
        <family val="2"/>
        <scheme val="minor"/>
      </rPr>
      <t xml:space="preserve"> : on fait la moyenne pondérée de toutes les notes</t>
    </r>
    <r>
      <rPr>
        <b/>
        <i/>
        <sz val="10"/>
        <color theme="1" tint="0.499984740745262"/>
        <rFont val="Calibri"/>
        <family val="2"/>
        <scheme val="minor"/>
      </rPr>
      <t xml:space="preserve">
2. 2e chance</t>
    </r>
    <r>
      <rPr>
        <i/>
        <sz val="10"/>
        <color theme="1" tint="0.499984740745262"/>
        <rFont val="Calibri"/>
        <family val="2"/>
        <scheme val="minor"/>
      </rPr>
      <t xml:space="preserve"> : note de l'évaluation finale</t>
    </r>
    <r>
      <rPr>
        <b/>
        <i/>
        <sz val="10"/>
        <color theme="1" tint="0.499984740745262"/>
        <rFont val="Calibri"/>
        <family val="2"/>
        <scheme val="minor"/>
      </rPr>
      <t xml:space="preserve">
3. note de l'UE</t>
    </r>
    <r>
      <rPr>
        <i/>
        <sz val="10"/>
        <color theme="1" tint="0.499984740745262"/>
        <rFont val="Calibri"/>
        <family val="2"/>
        <scheme val="minor"/>
      </rPr>
      <t xml:space="preserve"> : on compare les 2 notes et on conserve la meilleure</t>
    </r>
  </si>
  <si>
    <t>ANNÉE UNIVERSITAIRE</t>
  </si>
  <si>
    <t>SEMESTRE</t>
  </si>
  <si>
    <t>2024-2025</t>
  </si>
  <si>
    <t>un écrit et/ou un oral</t>
  </si>
  <si>
    <t>Tout le contenu du cours</t>
  </si>
  <si>
    <t>2h</t>
  </si>
  <si>
    <t>4h</t>
  </si>
  <si>
    <t>1 devoir sur table</t>
  </si>
  <si>
    <t>Philosophie</t>
  </si>
  <si>
    <t xml:space="preserve">Philosophie Générale </t>
  </si>
  <si>
    <t>Portant sur les thèmes abordés en cours</t>
  </si>
  <si>
    <t>Philosophie Morale et Politique</t>
  </si>
  <si>
    <t>=</t>
  </si>
  <si>
    <t>Philosophie (tous les parcours)</t>
  </si>
  <si>
    <t>Devoir sur table intermédiaire</t>
  </si>
  <si>
    <t>PH00201T</t>
  </si>
  <si>
    <t>L. MOUZE</t>
  </si>
  <si>
    <t>Devoir sur table</t>
  </si>
  <si>
    <r>
      <rPr>
        <b/>
        <i/>
        <sz val="10"/>
        <color rgb="FF000000"/>
        <rFont val="Calibri"/>
        <family val="2"/>
        <charset val="1"/>
      </rPr>
      <t xml:space="preserve">Durée
</t>
    </r>
    <r>
      <rPr>
        <i/>
        <sz val="10"/>
        <color rgb="FF000000"/>
        <rFont val="Calibri"/>
        <family val="2"/>
        <charset val="1"/>
      </rPr>
      <t>(si applicable)</t>
    </r>
  </si>
  <si>
    <t xml:space="preserve">Devoir sur table </t>
  </si>
  <si>
    <r>
      <rPr>
        <b/>
        <i/>
        <sz val="10"/>
        <color rgb="FF7F7F7F"/>
        <rFont val="Calibri"/>
        <family val="2"/>
        <charset val="1"/>
      </rPr>
      <t>1. 1e chance</t>
    </r>
    <r>
      <rPr>
        <i/>
        <sz val="10"/>
        <color rgb="FF7F7F7F"/>
        <rFont val="Calibri"/>
        <family val="2"/>
        <charset val="1"/>
      </rPr>
      <t xml:space="preserve"> : on fait la moyenne pondérée de toutes les notes
</t>
    </r>
    <r>
      <rPr>
        <b/>
        <i/>
        <sz val="10"/>
        <color rgb="FF7F7F7F"/>
        <rFont val="Calibri"/>
        <family val="2"/>
        <charset val="1"/>
      </rPr>
      <t>2. 2e chance</t>
    </r>
    <r>
      <rPr>
        <i/>
        <sz val="10"/>
        <color rgb="FF7F7F7F"/>
        <rFont val="Calibri"/>
        <family val="2"/>
        <charset val="1"/>
      </rPr>
      <t xml:space="preserve"> : note de l'évaluation finale
</t>
    </r>
    <r>
      <rPr>
        <b/>
        <i/>
        <sz val="10"/>
        <color rgb="FF7F7F7F"/>
        <rFont val="Calibri"/>
        <family val="2"/>
        <charset val="1"/>
      </rPr>
      <t>3. note de l'UE</t>
    </r>
    <r>
      <rPr>
        <i/>
        <sz val="10"/>
        <color rgb="FF7F7F7F"/>
        <rFont val="Calibri"/>
        <family val="2"/>
        <charset val="1"/>
      </rPr>
      <t xml:space="preserve"> : on compare les 2 notes et on conserve la meilleure</t>
    </r>
  </si>
  <si>
    <t>Devoir sur table 1</t>
  </si>
  <si>
    <t>4 heures</t>
  </si>
  <si>
    <t>Devoir sur table 2</t>
  </si>
  <si>
    <t>Participations en cours</t>
  </si>
  <si>
    <t>Exposé oral</t>
  </si>
  <si>
    <t>Ecrit</t>
  </si>
  <si>
    <t>F. Bastiani</t>
  </si>
  <si>
    <t>C. Wolfe</t>
  </si>
  <si>
    <t>PH00303T</t>
  </si>
  <si>
    <t>Philosophie anglophone</t>
  </si>
  <si>
    <r>
      <t>PH00</t>
    </r>
    <r>
      <rPr>
        <b/>
        <sz val="16"/>
        <rFont val="Calibri"/>
        <family val="2"/>
      </rPr>
      <t>304T</t>
    </r>
  </si>
  <si>
    <r>
      <t xml:space="preserve">Intitulé de l'UE :  </t>
    </r>
    <r>
      <rPr>
        <sz val="14"/>
        <rFont val="Calibri"/>
        <family val="2"/>
      </rPr>
      <t>E</t>
    </r>
    <r>
      <rPr>
        <sz val="14"/>
        <rFont val="Calibri"/>
        <family val="2"/>
        <charset val="1"/>
      </rPr>
      <t>pistémologie et philosophie des sciences</t>
    </r>
  </si>
  <si>
    <t>Philosophie et argumentation</t>
  </si>
  <si>
    <t>Évaluation de mi-semestre</t>
  </si>
  <si>
    <t>Soit un devoir maison à faire pendant les vacances d'octobre, soit un exposé  en classe la semaine après les vacances. 10 étudiants pourront choisir l'exposé.</t>
  </si>
  <si>
    <t>Évaluation finale</t>
  </si>
  <si>
    <t>4H</t>
  </si>
  <si>
    <t>Dissertation ou commentaire de texte sur table. Examen de 4h qui aura lieu en janvier en semaine d’examens</t>
  </si>
  <si>
    <t>PH00401T</t>
  </si>
  <si>
    <t>Philosophie contemporaine</t>
  </si>
  <si>
    <t>Ecrit  ou Exposé en classe</t>
  </si>
  <si>
    <t>Alhy Leleu</t>
  </si>
  <si>
    <t>PH00402T</t>
  </si>
  <si>
    <t>Logique</t>
  </si>
  <si>
    <t>J. Racine</t>
  </si>
  <si>
    <t>Note de TD</t>
  </si>
  <si>
    <t>PH00403T</t>
  </si>
  <si>
    <t>Arts et philosophie 1</t>
  </si>
  <si>
    <t/>
  </si>
  <si>
    <t>PH00404T</t>
  </si>
  <si>
    <t xml:space="preserve"> PHILOSOPHIE FRANCAISE </t>
  </si>
  <si>
    <t>Dossier</t>
  </si>
  <si>
    <t>Devoir maison</t>
  </si>
  <si>
    <t>Intitulé de l'UE: Métaphisique</t>
  </si>
  <si>
    <t>Aucun document autorisé</t>
  </si>
  <si>
    <t>Devoir sur table (explication de texte)</t>
  </si>
  <si>
    <t>Intitulé de l'UE : Philosophie des sciences humaines et sociales</t>
  </si>
  <si>
    <t>Devoir à la maison</t>
  </si>
  <si>
    <t>1 semaine</t>
  </si>
  <si>
    <t>PH00505T</t>
  </si>
  <si>
    <t>N Pinier-Golfier</t>
  </si>
  <si>
    <t>Intitulé de l'UE : Philosophie allemande</t>
  </si>
  <si>
    <t>PH00602T</t>
  </si>
  <si>
    <t>F. Ottmann</t>
  </si>
  <si>
    <t>Philosophie du politique</t>
  </si>
  <si>
    <t>Oral</t>
  </si>
  <si>
    <t>texte libre (compte-rendu de séance, note de lecture…)</t>
  </si>
  <si>
    <t>texte libre (compte-rendu de séance, note de lecture</t>
  </si>
  <si>
    <t>Accompagnement à la poursuite d'étude</t>
  </si>
  <si>
    <t>1 écrit</t>
  </si>
  <si>
    <t xml:space="preserve">Commentaire ou dissertation </t>
  </si>
  <si>
    <t>Commentaire de texte ou dissertation</t>
  </si>
  <si>
    <t>Participation en cours</t>
  </si>
  <si>
    <t>PH00205T</t>
  </si>
  <si>
    <t>Méthodologie du travail universitaire</t>
  </si>
  <si>
    <t>PH00301T</t>
  </si>
  <si>
    <t>Philosophie moderne</t>
  </si>
  <si>
    <t>PH00302T</t>
  </si>
  <si>
    <t>Ethique</t>
  </si>
  <si>
    <t>1 Ecrit</t>
  </si>
  <si>
    <t>UE PH00101T</t>
  </si>
  <si>
    <t>M. BEDON, L. HAFFAS, J T DA SILVA DIAS MARTINI, A. : APPERE</t>
  </si>
  <si>
    <t>UE PH00102T</t>
  </si>
  <si>
    <t>3h</t>
  </si>
  <si>
    <t>M. Renault, M. Bedon, C. Hanff, R. Cahen</t>
  </si>
  <si>
    <t>PH00105T</t>
  </si>
  <si>
    <t>Méthodologie dissertation et 
explication de texte 1</t>
  </si>
  <si>
    <t>Y. Bouchardeau, R. Tomas, E. Duffaud</t>
  </si>
  <si>
    <t>Philosophie antique et médiévale 1</t>
  </si>
  <si>
    <t>L. Mouze,   Y. Bouchardeau ; J. Martini</t>
  </si>
  <si>
    <r>
      <t>Intitulé de l'UE :  P</t>
    </r>
    <r>
      <rPr>
        <b/>
        <sz val="14"/>
        <rFont val="Calibri"/>
        <family val="2"/>
      </rPr>
      <t>hilosophie et sciences</t>
    </r>
  </si>
  <si>
    <t>2 H</t>
  </si>
  <si>
    <t>4 H</t>
  </si>
  <si>
    <t>C. Fondimare, M. Laroueg, R Tomas</t>
  </si>
  <si>
    <t>Réponses à des questions sur texte ou, sur les cours ou, restitution à l'oral d'un texte travaillé pendant la première partie du cours ou à la maison en fonction des circonstances</t>
  </si>
  <si>
    <t>R. Cahen / F. Chavarot</t>
  </si>
  <si>
    <t>Il s’agit de la préparation d’un dossier contenant entre autre une bibliographie et un commentaire de texte afin de préparer la rédaction du devoir maison.</t>
  </si>
  <si>
    <t xml:space="preserve">O. MBALLO </t>
  </si>
  <si>
    <t>Arts et philosophie 2</t>
  </si>
  <si>
    <t>R. Cahen</t>
  </si>
  <si>
    <t xml:space="preserve"> Philosophie antique et médiévale 2</t>
  </si>
  <si>
    <t>R. Tomas</t>
  </si>
  <si>
    <t xml:space="preserve"> Philosophies extra-européennes</t>
  </si>
  <si>
    <t>Participation au cours</t>
  </si>
  <si>
    <t xml:space="preserve">1 devoir sur table </t>
  </si>
  <si>
    <t>C. Wolfe, I. Bouchardeau, L. Mantese</t>
  </si>
  <si>
    <t>Exercice écrit en groupe (en cours)</t>
  </si>
  <si>
    <t xml:space="preserve"> Compte rendu de cours en groupe (écrit présenté oralement en cours)</t>
  </si>
  <si>
    <r>
      <t xml:space="preserve">Durée
</t>
    </r>
    <r>
      <rPr>
        <i/>
        <sz val="10"/>
        <rFont val="Calibri"/>
        <family val="2"/>
        <scheme val="minor"/>
      </rPr>
      <t>(si applicable)</t>
    </r>
  </si>
  <si>
    <t>PH00405T</t>
  </si>
  <si>
    <t>4 h</t>
  </si>
  <si>
    <t>M. Bedon</t>
  </si>
  <si>
    <t>Méthodologie dissertation et 
explication de texte 2</t>
  </si>
  <si>
    <t>Durée
(si applicable)</t>
  </si>
  <si>
    <t>1. 1e chance : on fait la moyenne pondérée de toutes les notes
2. 2e chance : note de l'évaluation finale
3. note de l'UE : on compare les 2 notes et on conserve la meilleure</t>
  </si>
  <si>
    <t>Exposé oral en cours</t>
  </si>
  <si>
    <t>Examen sur le jeudi 19 décembre (si possible)</t>
  </si>
  <si>
    <t>PH00202T</t>
  </si>
  <si>
    <t>PH00501T</t>
  </si>
  <si>
    <t>PH00502T</t>
  </si>
  <si>
    <t>PH00603T</t>
  </si>
  <si>
    <t>PH00604T</t>
  </si>
  <si>
    <t>PH00605T</t>
  </si>
  <si>
    <t xml:space="preserve">I. de Castro
</t>
  </si>
  <si>
    <r>
      <t xml:space="preserve">Sebastian Kock
</t>
    </r>
    <r>
      <rPr>
        <b/>
        <sz val="11"/>
        <rFont val="Calibri"/>
        <family val="2"/>
      </rPr>
      <t xml:space="preserve">Parcours centré </t>
    </r>
  </si>
  <si>
    <r>
      <t xml:space="preserve">I. Bouchardeau
</t>
    </r>
    <r>
      <rPr>
        <b/>
        <sz val="12"/>
        <rFont val="Calibri"/>
        <family val="2"/>
      </rPr>
      <t xml:space="preserve">Parcours centré </t>
    </r>
  </si>
  <si>
    <t>PH00504T</t>
  </si>
  <si>
    <r>
      <t xml:space="preserve">S. Abdelmadjid
</t>
    </r>
    <r>
      <rPr>
        <b/>
        <sz val="11"/>
        <rFont val="Calibri"/>
        <family val="2"/>
        <scheme val="minor"/>
      </rPr>
      <t>Parcous centré</t>
    </r>
  </si>
  <si>
    <t>Philosophie, Langues et Traduction</t>
  </si>
  <si>
    <t>PH00601T</t>
  </si>
  <si>
    <r>
      <t xml:space="preserve">JC Goddard
</t>
    </r>
    <r>
      <rPr>
        <b/>
        <sz val="11"/>
        <rFont val="Calibri"/>
        <family val="2"/>
        <scheme val="minor"/>
      </rPr>
      <t xml:space="preserve">
Parcours centré </t>
    </r>
  </si>
  <si>
    <t>PH00305T</t>
  </si>
  <si>
    <t>PH00503T</t>
  </si>
  <si>
    <t xml:space="preserve">Epistémologie et philosophie </t>
  </si>
  <si>
    <t>P-A. Miquel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</si>
</sst>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 %"/>
  </numFmts>
  <fonts count="6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i/>
      <sz val="11"/>
      <color rgb="FFC00000"/>
      <name val="Calibri"/>
      <family val="2"/>
      <scheme val="minor"/>
    </font>
    <font>
      <b/>
      <i/>
      <sz val="11"/>
      <color theme="9" tint="-0.249977111117893"/>
      <name val="Calibri"/>
      <family val="2"/>
      <scheme val="minor"/>
    </font>
    <font>
      <i/>
      <sz val="11"/>
      <color theme="1" tint="0.499984740745262"/>
      <name val="Calibri"/>
      <family val="2"/>
      <scheme val="minor"/>
    </font>
    <font>
      <b/>
      <i/>
      <sz val="11"/>
      <color theme="1" tint="0.499984740745262"/>
      <name val="Calibri"/>
      <family val="2"/>
      <scheme val="minor"/>
    </font>
    <font>
      <b/>
      <sz val="18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i/>
      <sz val="12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2"/>
      <name val="Calibri"/>
      <family val="2"/>
      <scheme val="minor"/>
    </font>
    <font>
      <sz val="10"/>
      <name val="Calibri"/>
      <family val="2"/>
      <scheme val="minor"/>
    </font>
    <font>
      <b/>
      <i/>
      <sz val="10"/>
      <color theme="1" tint="0.499984740745262"/>
      <name val="Calibri"/>
      <family val="2"/>
      <scheme val="minor"/>
    </font>
    <font>
      <i/>
      <sz val="10"/>
      <color theme="1" tint="0.499984740745262"/>
      <name val="Calibri"/>
      <family val="2"/>
      <scheme val="minor"/>
    </font>
    <font>
      <sz val="9"/>
      <name val="Calibri"/>
      <family val="2"/>
      <scheme val="minor"/>
    </font>
    <font>
      <sz val="9"/>
      <color theme="1"/>
      <name val="Calibri"/>
      <family val="2"/>
      <scheme val="minor"/>
    </font>
    <font>
      <i/>
      <sz val="9"/>
      <color theme="1" tint="0.499984740745262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i/>
      <sz val="11"/>
      <color theme="4"/>
      <name val="Calibri"/>
      <family val="2"/>
      <scheme val="minor"/>
    </font>
    <font>
      <b/>
      <sz val="16"/>
      <name val="Calibri"/>
      <family val="2"/>
      <charset val="1"/>
    </font>
    <font>
      <b/>
      <sz val="18"/>
      <name val="Calibri"/>
      <family val="2"/>
      <charset val="1"/>
    </font>
    <font>
      <b/>
      <sz val="12"/>
      <name val="Calibri"/>
      <family val="2"/>
      <charset val="1"/>
    </font>
    <font>
      <b/>
      <i/>
      <sz val="11"/>
      <color rgb="FF00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i/>
      <sz val="10"/>
      <color rgb="FF000000"/>
      <name val="Calibri"/>
      <family val="2"/>
      <charset val="1"/>
    </font>
    <font>
      <b/>
      <i/>
      <sz val="11"/>
      <color rgb="FF4472C4"/>
      <name val="Calibri"/>
      <family val="2"/>
      <charset val="1"/>
    </font>
    <font>
      <sz val="11"/>
      <color rgb="FF000000"/>
      <name val="Calibri"/>
      <family val="2"/>
      <charset val="1"/>
    </font>
    <font>
      <b/>
      <i/>
      <sz val="11"/>
      <color rgb="FF548235"/>
      <name val="Calibri"/>
      <family val="2"/>
      <charset val="1"/>
    </font>
    <font>
      <b/>
      <i/>
      <sz val="11"/>
      <color rgb="FFC00000"/>
      <name val="Calibri"/>
      <family val="2"/>
      <charset val="1"/>
    </font>
    <font>
      <b/>
      <i/>
      <sz val="11"/>
      <color rgb="FF7F7F7F"/>
      <name val="Calibri"/>
      <family val="2"/>
      <charset val="1"/>
    </font>
    <font>
      <b/>
      <sz val="14"/>
      <name val="Calibri"/>
      <family val="2"/>
      <charset val="1"/>
    </font>
    <font>
      <sz val="14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i/>
      <sz val="10"/>
      <color rgb="FF7F7F7F"/>
      <name val="Calibri"/>
      <family val="2"/>
      <charset val="1"/>
    </font>
    <font>
      <i/>
      <sz val="10"/>
      <color rgb="FF7F7F7F"/>
      <name val="Calibri"/>
      <family val="2"/>
      <charset val="1"/>
    </font>
    <font>
      <sz val="10"/>
      <name val="Calibri"/>
      <family val="2"/>
      <charset val="1"/>
    </font>
    <font>
      <sz val="9"/>
      <color rgb="FF000000"/>
      <name val="Calibri"/>
      <family val="2"/>
      <charset val="1"/>
    </font>
    <font>
      <i/>
      <sz val="9"/>
      <color rgb="FF7F7F7F"/>
      <name val="Calibri"/>
      <family val="2"/>
      <charset val="1"/>
    </font>
    <font>
      <sz val="9"/>
      <name val="Calibri"/>
      <family val="2"/>
      <charset val="1"/>
    </font>
    <font>
      <i/>
      <sz val="11"/>
      <color rgb="FF7F7F7F"/>
      <name val="Calibri"/>
      <family val="2"/>
      <charset val="1"/>
    </font>
    <font>
      <sz val="12"/>
      <name val="Calibri"/>
      <family val="2"/>
      <charset val="1"/>
    </font>
    <font>
      <b/>
      <sz val="16"/>
      <name val="Calibri"/>
      <family val="2"/>
    </font>
    <font>
      <sz val="14"/>
      <name val="Calibri"/>
      <family val="2"/>
    </font>
    <font>
      <sz val="11"/>
      <color indexed="8"/>
      <name val="Calibri"/>
      <family val="2"/>
    </font>
    <font>
      <b/>
      <sz val="14"/>
      <name val="Calibri"/>
      <family val="2"/>
    </font>
    <font>
      <sz val="11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i/>
      <sz val="10"/>
      <name val="Calibri"/>
      <family val="2"/>
      <scheme val="minor"/>
    </font>
    <font>
      <sz val="12"/>
      <color rgb="FF000000"/>
      <name val="Calibri"/>
      <family val="2"/>
      <charset val="1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1"/>
      <name val="Calibri"/>
      <family val="2"/>
    </font>
    <font>
      <sz val="11"/>
      <color indexed="8"/>
      <name val="Calibri"/>
      <family val="2"/>
    </font>
  </fonts>
  <fills count="2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EEDD5"/>
        <bgColor indexed="64"/>
      </patternFill>
    </fill>
    <fill>
      <patternFill patternType="solid">
        <fgColor rgb="FFF5F5F5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rgb="FFFFF4F5"/>
      </patternFill>
    </fill>
    <fill>
      <patternFill patternType="solid">
        <fgColor rgb="FFE7E6E6"/>
        <bgColor rgb="FFDAE3F3"/>
      </patternFill>
    </fill>
    <fill>
      <patternFill patternType="solid">
        <fgColor rgb="FFBFBFBF"/>
        <bgColor rgb="FFC5E0B4"/>
      </patternFill>
    </fill>
    <fill>
      <patternFill patternType="solid">
        <fgColor rgb="FFDAE3F3"/>
        <bgColor rgb="FFE7E6E6"/>
      </patternFill>
    </fill>
    <fill>
      <patternFill patternType="solid">
        <fgColor rgb="FFC5E0B4"/>
        <bgColor rgb="FFD9D9D9"/>
      </patternFill>
    </fill>
    <fill>
      <patternFill patternType="solid">
        <fgColor rgb="FFE2F0D9"/>
        <bgColor rgb="FFDEEDD5"/>
      </patternFill>
    </fill>
    <fill>
      <patternFill patternType="solid">
        <fgColor rgb="FFF5F5F5"/>
        <bgColor rgb="FFFFF4F5"/>
      </patternFill>
    </fill>
    <fill>
      <patternFill patternType="solid">
        <fgColor rgb="FFDEEDD5"/>
        <bgColor rgb="FFE2F0D9"/>
      </patternFill>
    </fill>
    <fill>
      <patternFill patternType="solid">
        <fgColor rgb="FFD9D9D9"/>
        <bgColor rgb="FFDAE3F3"/>
      </patternFill>
    </fill>
    <fill>
      <patternFill patternType="solid">
        <fgColor rgb="FFFFFFFF"/>
        <bgColor rgb="FFFFF5F5"/>
      </patternFill>
    </fill>
    <fill>
      <patternFill patternType="solid">
        <fgColor rgb="FFF5F5F5"/>
        <bgColor rgb="FFFFF5F5"/>
      </patternFill>
    </fill>
    <fill>
      <patternFill patternType="solid">
        <fgColor theme="0"/>
        <bgColor rgb="FFFFF4F5"/>
      </patternFill>
    </fill>
    <fill>
      <patternFill patternType="solid">
        <fgColor rgb="FFFFFFFF"/>
        <bgColor rgb="FF000000"/>
      </patternFill>
    </fill>
  </fills>
  <borders count="122">
    <border>
      <left/>
      <right/>
      <top/>
      <bottom/>
      <diagonal/>
    </border>
    <border>
      <left style="dotted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dotted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/>
      <top/>
      <bottom style="thick">
        <color theme="1" tint="0.499984740745262"/>
      </bottom>
      <diagonal/>
    </border>
    <border>
      <left style="dotted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9"/>
      </bottom>
      <diagonal/>
    </border>
    <border>
      <left style="thick">
        <color theme="9"/>
      </left>
      <right style="thick">
        <color theme="9"/>
      </right>
      <top style="thick">
        <color theme="9"/>
      </top>
      <bottom style="thick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thick">
        <color theme="9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/>
      <bottom/>
      <diagonal/>
    </border>
    <border>
      <left style="thick">
        <color theme="0"/>
      </left>
      <right style="thick">
        <color theme="0"/>
      </right>
      <top style="thick">
        <color theme="0"/>
      </top>
      <bottom style="thick">
        <color theme="0"/>
      </bottom>
      <diagonal/>
    </border>
    <border>
      <left style="thick">
        <color theme="1" tint="0.499984740745262"/>
      </left>
      <right style="thin">
        <color theme="1" tint="0.499984740745262"/>
      </right>
      <top/>
      <bottom/>
      <diagonal/>
    </border>
    <border>
      <left/>
      <right/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 style="thick">
        <color theme="1" tint="0.499984740745262"/>
      </top>
      <bottom/>
      <diagonal/>
    </border>
    <border>
      <left style="thick">
        <color theme="1" tint="0.499984740745262"/>
      </left>
      <right style="dotted">
        <color theme="1" tint="0.499984740745262"/>
      </right>
      <top/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dotted">
        <color theme="1" tint="0.499984740745262"/>
      </bottom>
      <diagonal/>
    </border>
    <border>
      <left/>
      <right/>
      <top style="dotted">
        <color theme="1" tint="0.499984740745262"/>
      </top>
      <bottom style="thick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/>
      <bottom/>
      <diagonal/>
    </border>
    <border>
      <left style="thick">
        <color theme="1" tint="0.499984740745262"/>
      </left>
      <right/>
      <top style="thick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dotted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1" tint="0.499984740745262"/>
      </left>
      <right/>
      <top style="dotted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dotted">
        <color theme="1" tint="0.499984740745262"/>
      </top>
      <bottom style="thick">
        <color theme="1" tint="0.499984740745262"/>
      </bottom>
      <diagonal/>
    </border>
    <border>
      <left/>
      <right/>
      <top/>
      <bottom style="dotted">
        <color theme="1" tint="0.499984740745262"/>
      </bottom>
      <diagonal/>
    </border>
    <border>
      <left/>
      <right/>
      <top/>
      <bottom style="dotted">
        <color theme="0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4"/>
      </bottom>
      <diagonal/>
    </border>
    <border>
      <left style="thick">
        <color theme="4"/>
      </left>
      <right style="thick">
        <color theme="4"/>
      </right>
      <top style="thick">
        <color theme="4"/>
      </top>
      <bottom style="thick">
        <color theme="1" tint="0.499984740745262"/>
      </bottom>
      <diagonal/>
    </border>
    <border>
      <left style="thick">
        <color theme="1" tint="0.499984740745262"/>
      </left>
      <right style="dotted">
        <color theme="1" tint="0.499984740745262"/>
      </right>
      <top/>
      <bottom/>
      <diagonal/>
    </border>
    <border>
      <left style="thick">
        <color theme="1" tint="0.499984740745262"/>
      </left>
      <right/>
      <top/>
      <bottom style="dotted">
        <color theme="1" tint="0.499984740745262"/>
      </bottom>
      <diagonal/>
    </border>
    <border>
      <left/>
      <right style="thick">
        <color theme="1" tint="0.499984740745262"/>
      </right>
      <top/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thick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dotted">
        <color theme="1" tint="0.499984740745262"/>
      </bottom>
      <diagonal/>
    </border>
    <border>
      <left style="thick">
        <color theme="4"/>
      </left>
      <right style="thick">
        <color theme="4"/>
      </right>
      <top style="dotted">
        <color theme="1" tint="0.499984740745262"/>
      </top>
      <bottom style="thick">
        <color theme="4"/>
      </bottom>
      <diagonal/>
    </border>
    <border>
      <left style="thick">
        <color theme="9"/>
      </left>
      <right style="thick">
        <color theme="9"/>
      </right>
      <top style="thick">
        <color theme="1" tint="0.499984740745262"/>
      </top>
      <bottom style="dotted">
        <color theme="1" tint="0.499984740745262"/>
      </bottom>
      <diagonal/>
    </border>
    <border>
      <left/>
      <right style="dotted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9"/>
      </left>
      <right style="thick">
        <color theme="9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/>
      <diagonal/>
    </border>
    <border>
      <left style="thin">
        <color rgb="FF7F7F7F"/>
      </left>
      <right/>
      <top/>
      <bottom/>
      <diagonal/>
    </border>
    <border>
      <left/>
      <right style="thin">
        <color rgb="FF7F7F7F"/>
      </right>
      <top/>
      <bottom/>
      <diagonal/>
    </border>
    <border>
      <left/>
      <right/>
      <top/>
      <bottom style="thick">
        <color rgb="FF7F7F7F"/>
      </bottom>
      <diagonal/>
    </border>
    <border>
      <left/>
      <right/>
      <top/>
      <bottom style="dotted">
        <color rgb="FFFFFFF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F7F7F"/>
      </bottom>
      <diagonal/>
    </border>
    <border>
      <left style="thin">
        <color rgb="FF7F7F7F"/>
      </left>
      <right style="thin">
        <color rgb="FF7F7F7F"/>
      </right>
      <top/>
      <bottom/>
      <diagonal/>
    </border>
    <border>
      <left style="thick">
        <color rgb="FF7F7F7F"/>
      </left>
      <right style="dotted">
        <color rgb="FF7F7F7F"/>
      </right>
      <top style="thick">
        <color rgb="FF7F7F7F"/>
      </top>
      <bottom style="thick">
        <color rgb="FF7F7F7F"/>
      </bottom>
      <diagonal/>
    </border>
    <border>
      <left/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/>
      <top style="thick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 style="thick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/>
      <top style="dotted">
        <color rgb="FF7F7F7F"/>
      </top>
      <bottom style="dotted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dotted">
        <color rgb="FF7F7F7F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dotted">
        <color rgb="FF7F7F7F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dotted">
        <color rgb="FF7F7F7F"/>
      </bottom>
      <diagonal/>
    </border>
    <border>
      <left/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/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dotted">
        <color rgb="FF7F7F7F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dotted">
        <color rgb="FF7F7F7F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dotted">
        <color rgb="FF7F7F7F"/>
      </top>
      <bottom style="thick">
        <color rgb="FF7F7F7F"/>
      </bottom>
      <diagonal/>
    </border>
    <border>
      <left style="dotted">
        <color rgb="FF7F7F7F"/>
      </left>
      <right/>
      <top style="thick">
        <color rgb="FF7F7F7F"/>
      </top>
      <bottom style="thick">
        <color rgb="FF7F7F7F"/>
      </bottom>
      <diagonal/>
    </border>
    <border>
      <left style="dotted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ck">
        <color rgb="FF4472C4"/>
      </left>
      <right style="thick">
        <color rgb="FF4472C4"/>
      </right>
      <top style="thick">
        <color rgb="FF4472C4"/>
      </top>
      <bottom style="thick">
        <color rgb="FF4472C4"/>
      </bottom>
      <diagonal/>
    </border>
    <border>
      <left style="thick">
        <color rgb="FF70AD47"/>
      </left>
      <right style="thick">
        <color rgb="FF70AD47"/>
      </right>
      <top style="thick">
        <color rgb="FF70AD47"/>
      </top>
      <bottom style="thick">
        <color rgb="FF70AD47"/>
      </bottom>
      <diagonal/>
    </border>
    <border>
      <left style="thick">
        <color rgb="FF7F7F7F"/>
      </left>
      <right style="thick">
        <color rgb="FF7F7F7F"/>
      </right>
      <top style="thick">
        <color rgb="FF7F7F7F"/>
      </top>
      <bottom style="thick">
        <color rgb="FF7F7F7F"/>
      </bottom>
      <diagonal/>
    </border>
    <border>
      <left style="thin">
        <color rgb="FF7F7F7F"/>
      </left>
      <right/>
      <top/>
      <bottom style="thin">
        <color rgb="FF7F7F7F"/>
      </bottom>
      <diagonal/>
    </border>
    <border>
      <left/>
      <right/>
      <top/>
      <bottom style="thin">
        <color rgb="FF7F7F7F"/>
      </bottom>
      <diagonal/>
    </border>
    <border>
      <left/>
      <right style="thin">
        <color rgb="FF7F7F7F"/>
      </right>
      <top/>
      <bottom style="thin">
        <color rgb="FF7F7F7F"/>
      </bottom>
      <diagonal/>
    </border>
    <border>
      <left/>
      <right/>
      <top/>
      <bottom style="medium">
        <color theme="1" tint="0.499984740745262"/>
      </bottom>
      <diagonal/>
    </border>
    <border>
      <left style="thick">
        <color theme="0"/>
      </left>
      <right style="thick">
        <color theme="0"/>
      </right>
      <top style="thick">
        <color theme="0"/>
      </top>
      <bottom/>
      <diagonal/>
    </border>
    <border>
      <left style="dotted">
        <color theme="0" tint="-0.499984740745262"/>
      </left>
      <right style="dotted">
        <color theme="0" tint="-0.499984740745262"/>
      </right>
      <top style="thick">
        <color theme="0" tint="-0.499984740745262"/>
      </top>
      <bottom style="dotted">
        <color theme="0" tint="-0.499984740745262"/>
      </bottom>
      <diagonal/>
    </border>
    <border>
      <left style="dotted">
        <color theme="1" tint="0.499984740745262"/>
      </left>
      <right/>
      <top/>
      <bottom style="dotted">
        <color theme="1" tint="0.499984740745262"/>
      </bottom>
      <diagonal/>
    </border>
    <border>
      <left style="thick">
        <color theme="0" tint="-0.499984740745262"/>
      </left>
      <right/>
      <top style="thick">
        <color theme="0" tint="-0.499984740745262"/>
      </top>
      <bottom/>
      <diagonal/>
    </border>
    <border>
      <left/>
      <right/>
      <top style="thick">
        <color theme="0" tint="-0.499984740745262"/>
      </top>
      <bottom/>
      <diagonal/>
    </border>
    <border>
      <left/>
      <right style="thick">
        <color theme="0" tint="-0.499984740745262"/>
      </right>
      <top style="thick">
        <color theme="0" tint="-0.499984740745262"/>
      </top>
      <bottom/>
      <diagonal/>
    </border>
    <border>
      <left style="thick">
        <color theme="0" tint="-0.499984740745262"/>
      </left>
      <right/>
      <top style="thin">
        <color theme="1" tint="0.499984740745262"/>
      </top>
      <bottom/>
      <diagonal/>
    </border>
    <border>
      <left/>
      <right style="thick">
        <color theme="0" tint="-0.499984740745262"/>
      </right>
      <top/>
      <bottom/>
      <diagonal/>
    </border>
    <border>
      <left style="thick">
        <color theme="0" tint="-0.499984740745262"/>
      </left>
      <right/>
      <top/>
      <bottom/>
      <diagonal/>
    </border>
    <border>
      <left style="thick">
        <color theme="0" tint="-0.499984740745262"/>
      </left>
      <right/>
      <top/>
      <bottom style="thin">
        <color theme="1" tint="0.499984740745262"/>
      </bottom>
      <diagonal/>
    </border>
    <border>
      <left style="thick">
        <color theme="0" tint="-0.499984740745262"/>
      </left>
      <right/>
      <top/>
      <bottom style="thick">
        <color theme="0" tint="-0.499984740745262"/>
      </bottom>
      <diagonal/>
    </border>
    <border>
      <left/>
      <right/>
      <top/>
      <bottom style="thick">
        <color theme="0" tint="-0.499984740745262"/>
      </bottom>
      <diagonal/>
    </border>
    <border>
      <left/>
      <right style="thick">
        <color theme="0" tint="-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7F7F7F"/>
      </right>
      <top/>
      <bottom/>
      <diagonal/>
    </border>
    <border>
      <left style="thick">
        <color theme="0" tint="-0.499984740745262"/>
      </left>
      <right style="thin">
        <color theme="1" tint="0.499984740745262"/>
      </right>
      <top/>
      <bottom/>
      <diagonal/>
    </border>
    <border>
      <left style="thick">
        <color rgb="FF7F7F7F"/>
      </left>
      <right/>
      <top/>
      <bottom/>
      <diagonal/>
    </border>
    <border>
      <left style="thick">
        <color theme="0" tint="-0.499984740745262"/>
      </left>
      <right style="thin">
        <color theme="1" tint="0.499984740745262"/>
      </right>
      <top/>
      <bottom style="thick">
        <color theme="0" tint="-0.499984740745262"/>
      </bottom>
      <diagonal/>
    </border>
    <border>
      <left style="thin">
        <color theme="1" tint="0.499984740745262"/>
      </left>
      <right/>
      <top/>
      <bottom style="thick">
        <color theme="0" tint="-0.499984740745262"/>
      </bottom>
      <diagonal/>
    </border>
    <border>
      <left/>
      <right style="thin">
        <color theme="1" tint="0.499984740745262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rgb="FF7F7F7F"/>
      </right>
      <top style="thick">
        <color theme="0" tint="-0.499984740745262"/>
      </top>
      <bottom/>
      <diagonal/>
    </border>
    <border>
      <left style="thin">
        <color rgb="FF7F7F7F"/>
      </left>
      <right style="thin">
        <color rgb="FF7F7F7F"/>
      </right>
      <top style="thick">
        <color theme="0" tint="-0.499984740745262"/>
      </top>
      <bottom/>
      <diagonal/>
    </border>
    <border>
      <left style="thick">
        <color theme="0" tint="-0.499984740745262"/>
      </left>
      <right style="thin">
        <color rgb="FF7F7F7F"/>
      </right>
      <top/>
      <bottom style="thick">
        <color theme="0" tint="-0.499984740745262"/>
      </bottom>
      <diagonal/>
    </border>
    <border>
      <left style="thin">
        <color rgb="FF7F7F7F"/>
      </left>
      <right/>
      <top/>
      <bottom style="thick">
        <color theme="0" tint="-0.499984740745262"/>
      </bottom>
      <diagonal/>
    </border>
    <border>
      <left/>
      <right style="thin">
        <color rgb="FF7F7F7F"/>
      </right>
      <top/>
      <bottom style="thick">
        <color theme="0" tint="-0.499984740745262"/>
      </bottom>
      <diagonal/>
    </border>
    <border>
      <left style="thick">
        <color theme="0" tint="-0.499984740745262"/>
      </left>
      <right style="thin">
        <color theme="1" tint="0.499984740745262"/>
      </right>
      <top style="thick">
        <color theme="0" tint="-0.499984740745262"/>
      </top>
      <bottom/>
      <diagonal/>
    </border>
    <border>
      <left style="thin">
        <color theme="1" tint="0.499984740745262"/>
      </left>
      <right/>
      <top style="thick">
        <color theme="0" tint="-0.499984740745262"/>
      </top>
      <bottom/>
      <diagonal/>
    </border>
    <border>
      <left/>
      <right style="thin">
        <color theme="1" tint="0.499984740745262"/>
      </right>
      <top style="thick">
        <color theme="0" tint="-0.499984740745262"/>
      </top>
      <bottom/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 tint="-0.499984740745262"/>
      </left>
      <right/>
      <top/>
      <bottom style="medium">
        <color theme="1" tint="0.499984740745262"/>
      </bottom>
      <diagonal/>
    </border>
    <border>
      <left style="thick">
        <color rgb="FF808080"/>
      </left>
      <right style="thin">
        <color rgb="FF808080"/>
      </right>
      <top/>
      <bottom/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52" fillId="0" borderId="0" applyNumberFormat="0" applyFill="0" applyBorder="0" applyProtection="0"/>
    <xf numFmtId="0" fontId="35" fillId="0" borderId="0"/>
    <xf numFmtId="164" fontId="35" fillId="0" borderId="0" applyBorder="0" applyProtection="0"/>
    <xf numFmtId="0" fontId="62" fillId="0" borderId="0" applyNumberFormat="0" applyFill="0" applyBorder="0" applyProtection="0"/>
  </cellStyleXfs>
  <cellXfs count="551">
    <xf numFmtId="0" fontId="0" fillId="0" borderId="0" xfId="0"/>
    <xf numFmtId="0" fontId="5" fillId="3" borderId="9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right" vertical="center"/>
      <protection locked="0"/>
    </xf>
    <xf numFmtId="0" fontId="3" fillId="8" borderId="0" xfId="0" applyFont="1" applyFill="1" applyAlignment="1">
      <alignment horizontal="center" vertical="center"/>
    </xf>
    <xf numFmtId="0" fontId="6" fillId="8" borderId="16" xfId="0" applyFont="1" applyFill="1" applyBorder="1" applyAlignment="1">
      <alignment horizontal="right"/>
    </xf>
    <xf numFmtId="0" fontId="6" fillId="8" borderId="0" xfId="0" applyFont="1" applyFill="1" applyAlignment="1">
      <alignment horizontal="right"/>
    </xf>
    <xf numFmtId="9" fontId="0" fillId="8" borderId="0" xfId="1" applyFont="1" applyFill="1" applyBorder="1"/>
    <xf numFmtId="0" fontId="4" fillId="8" borderId="0" xfId="0" applyFont="1" applyFill="1" applyAlignment="1">
      <alignment horizontal="center" vertical="center"/>
    </xf>
    <xf numFmtId="9" fontId="0" fillId="8" borderId="0" xfId="1" applyFont="1" applyFill="1" applyBorder="1" applyAlignment="1">
      <alignment vertical="center"/>
    </xf>
    <xf numFmtId="0" fontId="7" fillId="8" borderId="26" xfId="0" applyFont="1" applyFill="1" applyBorder="1" applyAlignment="1">
      <alignment horizontal="center" vertical="center" wrapText="1"/>
    </xf>
    <xf numFmtId="0" fontId="5" fillId="8" borderId="0" xfId="0" applyFont="1" applyFill="1" applyAlignment="1">
      <alignment horizontal="center" vertical="center" wrapText="1"/>
    </xf>
    <xf numFmtId="0" fontId="0" fillId="0" borderId="0" xfId="0" applyAlignment="1">
      <alignment vertical="center"/>
    </xf>
    <xf numFmtId="0" fontId="0" fillId="5" borderId="21" xfId="0" applyFill="1" applyBorder="1"/>
    <xf numFmtId="0" fontId="0" fillId="5" borderId="3" xfId="0" applyFill="1" applyBorder="1"/>
    <xf numFmtId="0" fontId="0" fillId="5" borderId="22" xfId="0" applyFill="1" applyBorder="1"/>
    <xf numFmtId="0" fontId="0" fillId="5" borderId="23" xfId="0" applyFill="1" applyBorder="1"/>
    <xf numFmtId="0" fontId="0" fillId="8" borderId="13" xfId="0" applyFill="1" applyBorder="1" applyAlignment="1">
      <alignment vertical="center"/>
    </xf>
    <xf numFmtId="0" fontId="0" fillId="8" borderId="0" xfId="0" applyFill="1" applyAlignment="1">
      <alignment vertical="center"/>
    </xf>
    <xf numFmtId="0" fontId="0" fillId="5" borderId="23" xfId="0" applyFill="1" applyBorder="1" applyAlignment="1">
      <alignment vertical="center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7" borderId="1" xfId="0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7" borderId="4" xfId="0" applyFill="1" applyBorder="1" applyAlignment="1" applyProtection="1">
      <alignment horizontal="right" vertical="center" wrapText="1"/>
      <protection locked="0"/>
    </xf>
    <xf numFmtId="0" fontId="0" fillId="6" borderId="18" xfId="0" applyFill="1" applyBorder="1" applyAlignment="1">
      <alignment vertical="center"/>
    </xf>
    <xf numFmtId="0" fontId="0" fillId="8" borderId="0" xfId="0" applyFill="1" applyAlignment="1">
      <alignment horizontal="center" vertical="center"/>
    </xf>
    <xf numFmtId="0" fontId="0" fillId="8" borderId="0" xfId="0" applyFill="1" applyAlignment="1" applyProtection="1">
      <alignment horizontal="right"/>
      <protection locked="0"/>
    </xf>
    <xf numFmtId="0" fontId="0" fillId="8" borderId="0" xfId="0" applyFill="1"/>
    <xf numFmtId="0" fontId="0" fillId="4" borderId="8" xfId="0" applyFill="1" applyBorder="1" applyAlignment="1">
      <alignment vertical="center"/>
    </xf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0" fillId="5" borderId="24" xfId="0" applyFill="1" applyBorder="1"/>
    <xf numFmtId="0" fontId="0" fillId="5" borderId="5" xfId="0" applyFill="1" applyBorder="1"/>
    <xf numFmtId="0" fontId="0" fillId="5" borderId="25" xfId="0" applyFill="1" applyBorder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11" fillId="0" borderId="0" xfId="0" applyFont="1" applyAlignment="1">
      <alignment horizontal="right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0" fontId="12" fillId="8" borderId="19" xfId="0" applyFont="1" applyFill="1" applyBorder="1" applyAlignment="1">
      <alignment horizontal="right" vertical="center"/>
    </xf>
    <xf numFmtId="0" fontId="0" fillId="8" borderId="7" xfId="0" applyFill="1" applyBorder="1" applyAlignment="1">
      <alignment vertical="center"/>
    </xf>
    <xf numFmtId="0" fontId="0" fillId="0" borderId="0" xfId="0" applyAlignment="1">
      <alignment horizontal="right"/>
    </xf>
    <xf numFmtId="0" fontId="14" fillId="0" borderId="0" xfId="0" applyFont="1" applyAlignment="1">
      <alignment horizontal="right"/>
    </xf>
    <xf numFmtId="0" fontId="16" fillId="5" borderId="28" xfId="0" applyFont="1" applyFill="1" applyBorder="1" applyAlignment="1">
      <alignment horizontal="left" vertical="center" indent="2"/>
    </xf>
    <xf numFmtId="0" fontId="21" fillId="8" borderId="0" xfId="0" applyFont="1" applyFill="1"/>
    <xf numFmtId="0" fontId="21" fillId="2" borderId="0" xfId="0" applyFont="1" applyFill="1" applyAlignment="1">
      <alignment horizontal="right"/>
    </xf>
    <xf numFmtId="0" fontId="21" fillId="8" borderId="13" xfId="0" applyFont="1" applyFill="1" applyBorder="1"/>
    <xf numFmtId="0" fontId="22" fillId="8" borderId="0" xfId="0" applyFont="1" applyFill="1" applyAlignment="1">
      <alignment horizontal="right"/>
    </xf>
    <xf numFmtId="0" fontId="21" fillId="8" borderId="14" xfId="0" applyFont="1" applyFill="1" applyBorder="1"/>
    <xf numFmtId="0" fontId="21" fillId="5" borderId="23" xfId="0" applyFont="1" applyFill="1" applyBorder="1"/>
    <xf numFmtId="0" fontId="21" fillId="0" borderId="0" xfId="0" applyFont="1"/>
    <xf numFmtId="0" fontId="2" fillId="0" borderId="0" xfId="0" applyFont="1"/>
    <xf numFmtId="0" fontId="24" fillId="8" borderId="0" xfId="0" applyFont="1" applyFill="1" applyAlignment="1">
      <alignment horizontal="center" vertical="center" wrapText="1"/>
    </xf>
    <xf numFmtId="0" fontId="23" fillId="0" borderId="0" xfId="0" applyFont="1"/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2" fillId="0" borderId="34" xfId="0" applyFont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0" xfId="0" applyFont="1" applyFill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9" fontId="0" fillId="9" borderId="0" xfId="1" applyFont="1" applyFill="1" applyBorder="1" applyProtection="1">
      <protection locked="0"/>
    </xf>
    <xf numFmtId="0" fontId="0" fillId="9" borderId="0" xfId="0" applyFill="1"/>
    <xf numFmtId="9" fontId="0" fillId="9" borderId="42" xfId="1" applyFont="1" applyFill="1" applyBorder="1" applyProtection="1">
      <protection locked="0"/>
    </xf>
    <xf numFmtId="0" fontId="22" fillId="8" borderId="0" xfId="0" applyFont="1" applyFill="1" applyAlignment="1">
      <alignment horizontal="left"/>
    </xf>
    <xf numFmtId="9" fontId="20" fillId="2" borderId="0" xfId="1" applyFont="1" applyFill="1" applyBorder="1" applyAlignment="1">
      <alignment horizontal="right"/>
    </xf>
    <xf numFmtId="0" fontId="27" fillId="10" borderId="44" xfId="0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vertical="center"/>
    </xf>
    <xf numFmtId="9" fontId="0" fillId="0" borderId="48" xfId="1" applyFont="1" applyBorder="1" applyAlignment="1" applyProtection="1">
      <alignment vertical="center"/>
      <protection locked="0"/>
    </xf>
    <xf numFmtId="9" fontId="0" fillId="7" borderId="49" xfId="1" applyFont="1" applyFill="1" applyBorder="1" applyAlignment="1" applyProtection="1">
      <alignment vertical="center"/>
      <protection locked="0"/>
    </xf>
    <xf numFmtId="9" fontId="0" fillId="0" borderId="49" xfId="1" applyFont="1" applyBorder="1" applyAlignment="1" applyProtection="1">
      <alignment vertical="center"/>
      <protection locked="0"/>
    </xf>
    <xf numFmtId="9" fontId="0" fillId="7" borderId="50" xfId="1" applyFont="1" applyFill="1" applyBorder="1" applyAlignment="1" applyProtection="1">
      <alignment vertical="center"/>
      <protection locked="0"/>
    </xf>
    <xf numFmtId="9" fontId="0" fillId="0" borderId="43" xfId="1" applyFont="1" applyBorder="1" applyAlignment="1" applyProtection="1">
      <alignment vertical="center"/>
      <protection locked="0"/>
    </xf>
    <xf numFmtId="0" fontId="0" fillId="4" borderId="51" xfId="0" applyFill="1" applyBorder="1" applyAlignment="1">
      <alignment vertical="center"/>
    </xf>
    <xf numFmtId="0" fontId="0" fillId="6" borderId="53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10" fillId="0" borderId="27" xfId="0" applyFont="1" applyBorder="1" applyAlignment="1">
      <alignment horizontal="left" vertical="center"/>
    </xf>
    <xf numFmtId="0" fontId="2" fillId="0" borderId="0" xfId="0" applyFont="1" applyAlignment="1">
      <alignment horizontal="left"/>
    </xf>
    <xf numFmtId="0" fontId="8" fillId="9" borderId="0" xfId="0" applyFont="1" applyFill="1" applyAlignment="1">
      <alignment horizontal="center" vertical="center" wrapText="1"/>
    </xf>
    <xf numFmtId="0" fontId="16" fillId="9" borderId="0" xfId="0" applyFont="1" applyFill="1" applyAlignment="1">
      <alignment horizontal="center" vertical="center" wrapText="1"/>
    </xf>
    <xf numFmtId="0" fontId="0" fillId="9" borderId="42" xfId="0" applyFill="1" applyBorder="1" applyAlignment="1" applyProtection="1">
      <alignment horizontal="left" vertical="center" indent="1"/>
      <protection locked="0"/>
    </xf>
    <xf numFmtId="0" fontId="0" fillId="9" borderId="42" xfId="0" applyFill="1" applyBorder="1" applyAlignment="1">
      <alignment vertical="center"/>
    </xf>
    <xf numFmtId="0" fontId="0" fillId="9" borderId="0" xfId="0" applyFill="1" applyAlignment="1" applyProtection="1">
      <alignment horizontal="right"/>
      <protection locked="0"/>
    </xf>
    <xf numFmtId="0" fontId="22" fillId="9" borderId="0" xfId="0" applyFont="1" applyFill="1" applyAlignment="1">
      <alignment horizontal="right"/>
    </xf>
    <xf numFmtId="0" fontId="21" fillId="9" borderId="0" xfId="0" applyFont="1" applyFill="1" applyAlignment="1">
      <alignment horizontal="right"/>
    </xf>
    <xf numFmtId="0" fontId="6" fillId="9" borderId="0" xfId="0" applyFont="1" applyFill="1" applyAlignment="1">
      <alignment horizontal="right"/>
    </xf>
    <xf numFmtId="0" fontId="21" fillId="0" borderId="54" xfId="0" applyFont="1" applyBorder="1" applyAlignment="1" applyProtection="1">
      <alignment horizontal="center" vertical="center" wrapText="1"/>
      <protection locked="0"/>
    </xf>
    <xf numFmtId="14" fontId="11" fillId="0" borderId="27" xfId="0" applyNumberFormat="1" applyFont="1" applyBorder="1" applyAlignment="1">
      <alignment horizontal="left" vertical="center"/>
    </xf>
    <xf numFmtId="0" fontId="16" fillId="9" borderId="0" xfId="0" applyFont="1" applyFill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 wrapText="1"/>
      <protection locked="0"/>
    </xf>
    <xf numFmtId="0" fontId="29" fillId="12" borderId="57" xfId="0" applyFont="1" applyFill="1" applyBorder="1" applyAlignment="1">
      <alignment horizontal="center" vertical="center" wrapText="1"/>
    </xf>
    <xf numFmtId="0" fontId="29" fillId="12" borderId="0" xfId="0" applyFont="1" applyFill="1" applyBorder="1" applyAlignment="1">
      <alignment horizontal="center" vertical="center" wrapText="1"/>
    </xf>
    <xf numFmtId="0" fontId="29" fillId="13" borderId="0" xfId="0" applyFont="1" applyFill="1" applyBorder="1" applyAlignment="1">
      <alignment horizontal="center" vertical="center" wrapText="1"/>
    </xf>
    <xf numFmtId="0" fontId="29" fillId="12" borderId="58" xfId="0" applyFont="1" applyFill="1" applyBorder="1" applyAlignment="1">
      <alignment horizontal="center" vertical="center" wrapText="1"/>
    </xf>
    <xf numFmtId="0" fontId="0" fillId="12" borderId="57" xfId="0" applyFont="1" applyFill="1" applyBorder="1" applyAlignment="1">
      <alignment vertical="center"/>
    </xf>
    <xf numFmtId="0" fontId="0" fillId="12" borderId="0" xfId="0" applyFont="1" applyFill="1" applyBorder="1" applyAlignment="1">
      <alignment vertical="center"/>
    </xf>
    <xf numFmtId="0" fontId="31" fillId="12" borderId="0" xfId="0" applyFont="1" applyFill="1" applyBorder="1" applyAlignment="1">
      <alignment horizontal="center" vertical="center"/>
    </xf>
    <xf numFmtId="0" fontId="0" fillId="13" borderId="60" xfId="0" applyFont="1" applyFill="1" applyBorder="1" applyAlignment="1" applyProtection="1">
      <alignment horizontal="left" vertical="center" indent="2"/>
      <protection locked="0"/>
    </xf>
    <xf numFmtId="0" fontId="34" fillId="14" borderId="61" xfId="0" applyFont="1" applyFill="1" applyBorder="1" applyAlignment="1" applyProtection="1">
      <alignment horizontal="center" vertical="center" wrapText="1"/>
      <protection locked="0"/>
    </xf>
    <xf numFmtId="9" fontId="0" fillId="13" borderId="60" xfId="1" applyFont="1" applyFill="1" applyBorder="1" applyAlignment="1" applyProtection="1">
      <protection locked="0"/>
    </xf>
    <xf numFmtId="0" fontId="36" fillId="15" borderId="62" xfId="0" applyFont="1" applyFill="1" applyBorder="1" applyAlignment="1">
      <alignment horizontal="center" vertical="center" wrapText="1"/>
    </xf>
    <xf numFmtId="0" fontId="0" fillId="13" borderId="60" xfId="0" applyFont="1" applyFill="1" applyBorder="1" applyAlignment="1">
      <alignment vertical="center"/>
    </xf>
    <xf numFmtId="0" fontId="36" fillId="12" borderId="0" xfId="0" applyFont="1" applyFill="1" applyBorder="1" applyAlignment="1">
      <alignment horizontal="center" vertical="center" wrapText="1"/>
    </xf>
    <xf numFmtId="0" fontId="37" fillId="12" borderId="0" xfId="0" applyFont="1" applyFill="1" applyBorder="1" applyAlignment="1">
      <alignment horizontal="center" vertical="center"/>
    </xf>
    <xf numFmtId="0" fontId="38" fillId="12" borderId="63" xfId="0" applyFont="1" applyFill="1" applyBorder="1" applyAlignment="1">
      <alignment horizontal="center" vertical="center" wrapText="1"/>
    </xf>
    <xf numFmtId="0" fontId="41" fillId="0" borderId="65" xfId="0" applyFont="1" applyBorder="1" applyAlignment="1">
      <alignment horizontal="center" vertical="center" wrapText="1"/>
    </xf>
    <xf numFmtId="0" fontId="0" fillId="0" borderId="66" xfId="0" applyFont="1" applyBorder="1" applyAlignment="1" applyProtection="1">
      <alignment horizontal="right" vertical="center" wrapText="1"/>
      <protection locked="0"/>
    </xf>
    <xf numFmtId="9" fontId="0" fillId="12" borderId="0" xfId="1" applyFont="1" applyFill="1" applyBorder="1" applyAlignment="1" applyProtection="1">
      <alignment vertical="center"/>
    </xf>
    <xf numFmtId="0" fontId="41" fillId="0" borderId="71" xfId="0" applyFont="1" applyBorder="1" applyAlignment="1">
      <alignment horizontal="center" vertical="center" wrapText="1"/>
    </xf>
    <xf numFmtId="0" fontId="0" fillId="17" borderId="72" xfId="0" applyFont="1" applyFill="1" applyBorder="1" applyAlignment="1" applyProtection="1">
      <alignment horizontal="right" vertical="center" wrapText="1"/>
      <protection locked="0"/>
    </xf>
    <xf numFmtId="9" fontId="0" fillId="17" borderId="74" xfId="1" applyFont="1" applyFill="1" applyBorder="1" applyAlignment="1" applyProtection="1">
      <alignment vertical="center"/>
      <protection locked="0"/>
    </xf>
    <xf numFmtId="0" fontId="0" fillId="0" borderId="72" xfId="0" applyFont="1" applyBorder="1" applyAlignment="1" applyProtection="1">
      <alignment horizontal="right" vertical="center" wrapText="1"/>
      <protection locked="0"/>
    </xf>
    <xf numFmtId="9" fontId="0" fillId="0" borderId="74" xfId="1" applyFont="1" applyBorder="1" applyAlignment="1" applyProtection="1">
      <alignment vertical="center"/>
      <protection locked="0"/>
    </xf>
    <xf numFmtId="0" fontId="41" fillId="0" borderId="77" xfId="0" applyFont="1" applyBorder="1" applyAlignment="1">
      <alignment horizontal="center" vertical="center" wrapText="1"/>
    </xf>
    <xf numFmtId="0" fontId="0" fillId="17" borderId="78" xfId="0" applyFont="1" applyFill="1" applyBorder="1" applyAlignment="1" applyProtection="1">
      <alignment horizontal="right" vertical="center" wrapText="1"/>
      <protection locked="0"/>
    </xf>
    <xf numFmtId="9" fontId="0" fillId="17" borderId="80" xfId="1" applyFont="1" applyFill="1" applyBorder="1" applyAlignment="1" applyProtection="1">
      <alignment vertical="center"/>
      <protection locked="0"/>
    </xf>
    <xf numFmtId="0" fontId="0" fillId="12" borderId="0" xfId="0" applyFont="1" applyFill="1" applyBorder="1" applyAlignment="1">
      <alignment horizontal="center" vertical="center"/>
    </xf>
    <xf numFmtId="0" fontId="0" fillId="12" borderId="0" xfId="0" applyFont="1" applyFill="1" applyBorder="1" applyAlignment="1" applyProtection="1">
      <alignment horizontal="right"/>
      <protection locked="0"/>
    </xf>
    <xf numFmtId="0" fontId="0" fillId="13" borderId="0" xfId="0" applyFont="1" applyFill="1" applyBorder="1" applyAlignment="1" applyProtection="1">
      <alignment horizontal="right"/>
      <protection locked="0"/>
    </xf>
    <xf numFmtId="9" fontId="0" fillId="13" borderId="0" xfId="1" applyFont="1" applyFill="1" applyBorder="1" applyAlignment="1" applyProtection="1">
      <protection locked="0"/>
    </xf>
    <xf numFmtId="0" fontId="0" fillId="13" borderId="0" xfId="0" applyFont="1" applyFill="1" applyBorder="1"/>
    <xf numFmtId="0" fontId="0" fillId="12" borderId="0" xfId="0" applyFont="1" applyFill="1" applyBorder="1"/>
    <xf numFmtId="9" fontId="0" fillId="12" borderId="0" xfId="1" applyFont="1" applyFill="1" applyBorder="1" applyAlignment="1" applyProtection="1"/>
    <xf numFmtId="0" fontId="32" fillId="12" borderId="0" xfId="0" applyFont="1" applyFill="1" applyBorder="1" applyAlignment="1">
      <alignment horizontal="center" vertical="center" wrapText="1"/>
    </xf>
    <xf numFmtId="0" fontId="0" fillId="0" borderId="83" xfId="0" applyFont="1" applyBorder="1" applyAlignment="1" applyProtection="1">
      <alignment horizontal="center" vertical="center"/>
      <protection locked="0"/>
    </xf>
    <xf numFmtId="0" fontId="45" fillId="0" borderId="84" xfId="0" applyFont="1" applyBorder="1" applyAlignment="1" applyProtection="1">
      <alignment horizontal="center" vertical="center" wrapText="1"/>
      <protection locked="0"/>
    </xf>
    <xf numFmtId="0" fontId="45" fillId="12" borderId="57" xfId="0" applyFont="1" applyFill="1" applyBorder="1"/>
    <xf numFmtId="0" fontId="45" fillId="12" borderId="0" xfId="0" applyFont="1" applyFill="1" applyBorder="1"/>
    <xf numFmtId="0" fontId="46" fillId="12" borderId="0" xfId="0" applyFont="1" applyFill="1" applyBorder="1" applyAlignment="1">
      <alignment horizontal="right"/>
    </xf>
    <xf numFmtId="0" fontId="46" fillId="13" borderId="0" xfId="0" applyFont="1" applyFill="1" applyBorder="1" applyAlignment="1">
      <alignment horizontal="right"/>
    </xf>
    <xf numFmtId="0" fontId="45" fillId="13" borderId="0" xfId="0" applyFont="1" applyFill="1" applyBorder="1" applyAlignment="1">
      <alignment horizontal="right"/>
    </xf>
    <xf numFmtId="0" fontId="46" fillId="12" borderId="0" xfId="0" applyFont="1" applyFill="1" applyBorder="1" applyAlignment="1">
      <alignment horizontal="left"/>
    </xf>
    <xf numFmtId="0" fontId="45" fillId="12" borderId="58" xfId="0" applyFont="1" applyFill="1" applyBorder="1"/>
    <xf numFmtId="0" fontId="0" fillId="12" borderId="57" xfId="0" applyFont="1" applyFill="1" applyBorder="1"/>
    <xf numFmtId="0" fontId="48" fillId="12" borderId="0" xfId="0" applyFont="1" applyFill="1" applyBorder="1" applyAlignment="1">
      <alignment horizontal="right"/>
    </xf>
    <xf numFmtId="0" fontId="48" fillId="13" borderId="0" xfId="0" applyFont="1" applyFill="1" applyBorder="1" applyAlignment="1">
      <alignment horizontal="right"/>
    </xf>
    <xf numFmtId="0" fontId="0" fillId="12" borderId="58" xfId="0" applyFont="1" applyFill="1" applyBorder="1"/>
    <xf numFmtId="0" fontId="0" fillId="12" borderId="88" xfId="0" applyFont="1" applyFill="1" applyBorder="1"/>
    <xf numFmtId="0" fontId="0" fillId="12" borderId="89" xfId="0" applyFont="1" applyFill="1" applyBorder="1"/>
    <xf numFmtId="0" fontId="48" fillId="12" borderId="89" xfId="0" applyFont="1" applyFill="1" applyBorder="1" applyAlignment="1">
      <alignment horizontal="right"/>
    </xf>
    <xf numFmtId="0" fontId="0" fillId="12" borderId="90" xfId="0" applyFont="1" applyFill="1" applyBorder="1"/>
    <xf numFmtId="0" fontId="8" fillId="8" borderId="0" xfId="0" applyFont="1" applyFill="1" applyBorder="1" applyAlignment="1">
      <alignment horizontal="center" vertical="center" wrapText="1"/>
    </xf>
    <xf numFmtId="0" fontId="8" fillId="9" borderId="0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vertical="center"/>
    </xf>
    <xf numFmtId="0" fontId="0" fillId="8" borderId="0" xfId="0" applyFont="1" applyFill="1" applyBorder="1" applyAlignment="1">
      <alignment vertical="center"/>
    </xf>
    <xf numFmtId="0" fontId="3" fillId="8" borderId="0" xfId="0" applyFont="1" applyFill="1" applyBorder="1" applyAlignment="1">
      <alignment horizontal="center" vertical="center"/>
    </xf>
    <xf numFmtId="0" fontId="0" fillId="9" borderId="42" xfId="0" applyFont="1" applyFill="1" applyBorder="1" applyAlignment="1" applyProtection="1">
      <alignment horizontal="left" vertical="center" indent="1"/>
      <protection locked="0"/>
    </xf>
    <xf numFmtId="0" fontId="0" fillId="9" borderId="42" xfId="0" applyFont="1" applyFill="1" applyBorder="1" applyAlignment="1">
      <alignment vertical="center"/>
    </xf>
    <xf numFmtId="0" fontId="5" fillId="8" borderId="0" xfId="0" applyFont="1" applyFill="1" applyBorder="1" applyAlignment="1">
      <alignment horizontal="center" vertical="center" wrapText="1"/>
    </xf>
    <xf numFmtId="0" fontId="4" fillId="8" borderId="0" xfId="0" applyFont="1" applyFill="1" applyBorder="1" applyAlignment="1">
      <alignment horizontal="center" vertical="center"/>
    </xf>
    <xf numFmtId="0" fontId="0" fillId="4" borderId="51" xfId="0" applyFont="1" applyFill="1" applyBorder="1" applyAlignment="1">
      <alignment vertical="center"/>
    </xf>
    <xf numFmtId="0" fontId="0" fillId="6" borderId="53" xfId="0" applyFont="1" applyFill="1" applyBorder="1" applyAlignment="1">
      <alignment vertical="center"/>
    </xf>
    <xf numFmtId="0" fontId="0" fillId="0" borderId="1" xfId="0" applyFont="1" applyBorder="1" applyAlignment="1" applyProtection="1">
      <alignment horizontal="right" vertical="center" wrapText="1"/>
      <protection locked="0"/>
    </xf>
    <xf numFmtId="0" fontId="0" fillId="4" borderId="53" xfId="0" applyFont="1" applyFill="1" applyBorder="1" applyAlignment="1">
      <alignment vertical="center"/>
    </xf>
    <xf numFmtId="0" fontId="0" fillId="7" borderId="4" xfId="0" applyFont="1" applyFill="1" applyBorder="1" applyAlignment="1" applyProtection="1">
      <alignment horizontal="right" vertical="center" wrapText="1"/>
      <protection locked="0"/>
    </xf>
    <xf numFmtId="0" fontId="0" fillId="6" borderId="18" xfId="0" applyFont="1" applyFill="1" applyBorder="1" applyAlignment="1">
      <alignment vertical="center"/>
    </xf>
    <xf numFmtId="0" fontId="0" fillId="8" borderId="0" xfId="0" applyFont="1" applyFill="1" applyBorder="1" applyAlignment="1">
      <alignment horizontal="center" vertical="center"/>
    </xf>
    <xf numFmtId="0" fontId="0" fillId="8" borderId="0" xfId="0" applyFont="1" applyFill="1" applyBorder="1" applyAlignment="1" applyProtection="1">
      <alignment horizontal="right"/>
      <protection locked="0"/>
    </xf>
    <xf numFmtId="0" fontId="0" fillId="9" borderId="0" xfId="0" applyFont="1" applyFill="1" applyBorder="1" applyAlignment="1" applyProtection="1">
      <alignment horizontal="right"/>
      <protection locked="0"/>
    </xf>
    <xf numFmtId="0" fontId="0" fillId="9" borderId="0" xfId="0" applyFont="1" applyFill="1" applyBorder="1"/>
    <xf numFmtId="0" fontId="0" fillId="8" borderId="0" xfId="0" applyFont="1" applyFill="1" applyBorder="1"/>
    <xf numFmtId="0" fontId="24" fillId="8" borderId="0" xfId="0" applyFont="1" applyFill="1" applyBorder="1" applyAlignment="1">
      <alignment horizontal="center" vertical="center" wrapText="1"/>
    </xf>
    <xf numFmtId="0" fontId="0" fillId="4" borderId="8" xfId="0" applyFont="1" applyFill="1" applyBorder="1" applyAlignment="1">
      <alignment vertical="center"/>
    </xf>
    <xf numFmtId="0" fontId="21" fillId="8" borderId="0" xfId="0" applyFont="1" applyFill="1" applyBorder="1"/>
    <xf numFmtId="0" fontId="22" fillId="8" borderId="0" xfId="0" applyFont="1" applyFill="1" applyBorder="1" applyAlignment="1">
      <alignment horizontal="right"/>
    </xf>
    <xf numFmtId="0" fontId="22" fillId="9" borderId="0" xfId="0" applyFont="1" applyFill="1" applyBorder="1" applyAlignment="1">
      <alignment horizontal="right"/>
    </xf>
    <xf numFmtId="9" fontId="20" fillId="2" borderId="0" xfId="1" applyNumberFormat="1" applyFont="1" applyFill="1" applyBorder="1" applyAlignment="1">
      <alignment horizontal="right"/>
    </xf>
    <xf numFmtId="0" fontId="21" fillId="2" borderId="0" xfId="0" applyFont="1" applyFill="1" applyBorder="1" applyAlignment="1">
      <alignment horizontal="right"/>
    </xf>
    <xf numFmtId="0" fontId="21" fillId="9" borderId="0" xfId="0" applyFont="1" applyFill="1" applyBorder="1" applyAlignment="1">
      <alignment horizontal="right"/>
    </xf>
    <xf numFmtId="0" fontId="22" fillId="8" borderId="0" xfId="0" applyFont="1" applyFill="1" applyBorder="1" applyAlignment="1">
      <alignment horizontal="left"/>
    </xf>
    <xf numFmtId="0" fontId="0" fillId="8" borderId="13" xfId="0" applyFont="1" applyFill="1" applyBorder="1"/>
    <xf numFmtId="0" fontId="6" fillId="8" borderId="0" xfId="0" applyFont="1" applyFill="1" applyBorder="1" applyAlignment="1">
      <alignment horizontal="right"/>
    </xf>
    <xf numFmtId="0" fontId="6" fillId="9" borderId="0" xfId="0" applyFont="1" applyFill="1" applyBorder="1" applyAlignment="1">
      <alignment horizontal="right"/>
    </xf>
    <xf numFmtId="0" fontId="0" fillId="8" borderId="14" xfId="0" applyFont="1" applyFill="1" applyBorder="1"/>
    <xf numFmtId="0" fontId="0" fillId="8" borderId="15" xfId="0" applyFont="1" applyFill="1" applyBorder="1"/>
    <xf numFmtId="0" fontId="0" fillId="8" borderId="16" xfId="0" applyFont="1" applyFill="1" applyBorder="1"/>
    <xf numFmtId="0" fontId="0" fillId="8" borderId="17" xfId="0" applyFont="1" applyFill="1" applyBorder="1"/>
    <xf numFmtId="0" fontId="0" fillId="13" borderId="60" xfId="0" applyFont="1" applyFill="1" applyBorder="1" applyAlignment="1" applyProtection="1">
      <alignment horizontal="left" vertical="center" indent="7"/>
      <protection locked="0"/>
    </xf>
    <xf numFmtId="0" fontId="29" fillId="12" borderId="57" xfId="3" applyFont="1" applyFill="1" applyBorder="1" applyAlignment="1">
      <alignment horizontal="center" vertical="center" wrapText="1"/>
    </xf>
    <xf numFmtId="0" fontId="29" fillId="12" borderId="0" xfId="3" applyFont="1" applyFill="1" applyBorder="1" applyAlignment="1">
      <alignment horizontal="center" vertical="center" wrapText="1"/>
    </xf>
    <xf numFmtId="0" fontId="29" fillId="13" borderId="0" xfId="3" applyFont="1" applyFill="1" applyBorder="1" applyAlignment="1">
      <alignment horizontal="center" vertical="center" wrapText="1"/>
    </xf>
    <xf numFmtId="0" fontId="29" fillId="12" borderId="58" xfId="3" applyFont="1" applyFill="1" applyBorder="1" applyAlignment="1">
      <alignment horizontal="center" vertical="center" wrapText="1"/>
    </xf>
    <xf numFmtId="0" fontId="35" fillId="12" borderId="57" xfId="3" applyFont="1" applyFill="1" applyBorder="1" applyAlignment="1">
      <alignment vertical="center"/>
    </xf>
    <xf numFmtId="0" fontId="35" fillId="12" borderId="0" xfId="3" applyFont="1" applyFill="1" applyBorder="1" applyAlignment="1">
      <alignment vertical="center"/>
    </xf>
    <xf numFmtId="0" fontId="31" fillId="12" borderId="0" xfId="3" applyFont="1" applyFill="1" applyBorder="1" applyAlignment="1">
      <alignment horizontal="center" vertical="center"/>
    </xf>
    <xf numFmtId="0" fontId="35" fillId="13" borderId="60" xfId="3" applyFont="1" applyFill="1" applyBorder="1" applyAlignment="1" applyProtection="1">
      <alignment horizontal="left" vertical="center" indent="4"/>
      <protection locked="0"/>
    </xf>
    <xf numFmtId="0" fontId="34" fillId="14" borderId="61" xfId="3" applyFont="1" applyFill="1" applyBorder="1" applyAlignment="1" applyProtection="1">
      <alignment horizontal="center" vertical="center" wrapText="1"/>
      <protection locked="0"/>
    </xf>
    <xf numFmtId="164" fontId="35" fillId="13" borderId="60" xfId="4" applyFont="1" applyFill="1" applyBorder="1" applyAlignment="1" applyProtection="1">
      <protection locked="0"/>
    </xf>
    <xf numFmtId="0" fontId="36" fillId="15" borderId="62" xfId="3" applyFont="1" applyFill="1" applyBorder="1" applyAlignment="1">
      <alignment horizontal="center" vertical="center" wrapText="1"/>
    </xf>
    <xf numFmtId="0" fontId="35" fillId="13" borderId="60" xfId="3" applyFont="1" applyFill="1" applyBorder="1" applyAlignment="1">
      <alignment vertical="center"/>
    </xf>
    <xf numFmtId="0" fontId="36" fillId="12" borderId="0" xfId="3" applyFont="1" applyFill="1" applyBorder="1" applyAlignment="1">
      <alignment horizontal="center" vertical="center" wrapText="1"/>
    </xf>
    <xf numFmtId="0" fontId="37" fillId="12" borderId="0" xfId="3" applyFont="1" applyFill="1" applyBorder="1" applyAlignment="1">
      <alignment horizontal="center" vertical="center"/>
    </xf>
    <xf numFmtId="0" fontId="38" fillId="12" borderId="63" xfId="3" applyFont="1" applyFill="1" applyBorder="1" applyAlignment="1">
      <alignment horizontal="center" vertical="center" wrapText="1"/>
    </xf>
    <xf numFmtId="0" fontId="41" fillId="0" borderId="65" xfId="3" applyFont="1" applyBorder="1" applyAlignment="1">
      <alignment horizontal="center" vertical="center" wrapText="1"/>
    </xf>
    <xf numFmtId="0" fontId="35" fillId="0" borderId="66" xfId="3" applyFont="1" applyBorder="1" applyAlignment="1" applyProtection="1">
      <alignment horizontal="right" vertical="center" wrapText="1"/>
      <protection locked="0"/>
    </xf>
    <xf numFmtId="164" fontId="35" fillId="0" borderId="68" xfId="4" applyFont="1" applyBorder="1" applyAlignment="1" applyProtection="1">
      <alignment vertical="center"/>
      <protection locked="0"/>
    </xf>
    <xf numFmtId="0" fontId="35" fillId="16" borderId="69" xfId="3" applyFont="1" applyFill="1" applyBorder="1" applyAlignment="1">
      <alignment vertical="center"/>
    </xf>
    <xf numFmtId="164" fontId="35" fillId="12" borderId="0" xfId="4" applyFont="1" applyFill="1" applyBorder="1" applyAlignment="1" applyProtection="1">
      <alignment vertical="center"/>
    </xf>
    <xf numFmtId="0" fontId="41" fillId="0" borderId="71" xfId="3" applyFont="1" applyBorder="1" applyAlignment="1">
      <alignment horizontal="center" vertical="center" wrapText="1"/>
    </xf>
    <xf numFmtId="0" fontId="35" fillId="21" borderId="72" xfId="3" applyFont="1" applyFill="1" applyBorder="1" applyAlignment="1" applyProtection="1">
      <alignment horizontal="right" vertical="center" wrapText="1"/>
      <protection locked="0"/>
    </xf>
    <xf numFmtId="164" fontId="35" fillId="21" borderId="74" xfId="4" applyFont="1" applyFill="1" applyBorder="1" applyAlignment="1" applyProtection="1">
      <alignment vertical="center"/>
      <protection locked="0"/>
    </xf>
    <xf numFmtId="0" fontId="35" fillId="18" borderId="75" xfId="3" applyFont="1" applyFill="1" applyBorder="1" applyAlignment="1">
      <alignment vertical="center"/>
    </xf>
    <xf numFmtId="0" fontId="35" fillId="0" borderId="72" xfId="3" applyFont="1" applyBorder="1" applyAlignment="1" applyProtection="1">
      <alignment horizontal="right" vertical="center" wrapText="1"/>
      <protection locked="0"/>
    </xf>
    <xf numFmtId="164" fontId="35" fillId="0" borderId="74" xfId="4" applyFont="1" applyBorder="1" applyAlignment="1" applyProtection="1">
      <alignment vertical="center"/>
      <protection locked="0"/>
    </xf>
    <xf numFmtId="0" fontId="35" fillId="16" borderId="75" xfId="3" applyFont="1" applyFill="1" applyBorder="1" applyAlignment="1">
      <alignment vertical="center"/>
    </xf>
    <xf numFmtId="0" fontId="41" fillId="0" borderId="77" xfId="3" applyFont="1" applyBorder="1" applyAlignment="1">
      <alignment horizontal="center" vertical="center" wrapText="1"/>
    </xf>
    <xf numFmtId="0" fontId="35" fillId="21" borderId="78" xfId="3" applyFont="1" applyFill="1" applyBorder="1" applyAlignment="1" applyProtection="1">
      <alignment horizontal="right" vertical="center" wrapText="1"/>
      <protection locked="0"/>
    </xf>
    <xf numFmtId="164" fontId="35" fillId="21" borderId="80" xfId="4" applyFont="1" applyFill="1" applyBorder="1" applyAlignment="1" applyProtection="1">
      <alignment vertical="center"/>
      <protection locked="0"/>
    </xf>
    <xf numFmtId="0" fontId="35" fillId="18" borderId="81" xfId="3" applyFont="1" applyFill="1" applyBorder="1" applyAlignment="1">
      <alignment vertical="center"/>
    </xf>
    <xf numFmtId="0" fontId="35" fillId="12" borderId="0" xfId="3" applyFont="1" applyFill="1" applyBorder="1" applyAlignment="1">
      <alignment horizontal="center" vertical="center"/>
    </xf>
    <xf numFmtId="0" fontId="35" fillId="12" borderId="0" xfId="3" applyFont="1" applyFill="1" applyBorder="1" applyAlignment="1" applyProtection="1">
      <alignment horizontal="right"/>
      <protection locked="0"/>
    </xf>
    <xf numFmtId="0" fontId="35" fillId="13" borderId="0" xfId="3" applyFont="1" applyFill="1" applyBorder="1" applyAlignment="1" applyProtection="1">
      <alignment horizontal="right"/>
      <protection locked="0"/>
    </xf>
    <xf numFmtId="164" fontId="35" fillId="13" borderId="0" xfId="4" applyFont="1" applyFill="1" applyBorder="1" applyAlignment="1" applyProtection="1">
      <protection locked="0"/>
    </xf>
    <xf numFmtId="0" fontId="35" fillId="13" borderId="0" xfId="3" applyFont="1" applyFill="1" applyBorder="1"/>
    <xf numFmtId="0" fontId="35" fillId="12" borderId="0" xfId="3" applyFont="1" applyFill="1" applyBorder="1"/>
    <xf numFmtId="164" fontId="35" fillId="12" borderId="0" xfId="4" applyFont="1" applyFill="1" applyBorder="1" applyAlignment="1" applyProtection="1"/>
    <xf numFmtId="0" fontId="32" fillId="12" borderId="0" xfId="3" applyFont="1" applyFill="1" applyBorder="1" applyAlignment="1">
      <alignment horizontal="center" vertical="center" wrapText="1"/>
    </xf>
    <xf numFmtId="0" fontId="35" fillId="0" borderId="83" xfId="3" applyFont="1" applyBorder="1" applyAlignment="1" applyProtection="1">
      <alignment horizontal="right" vertical="center"/>
      <protection locked="0"/>
    </xf>
    <xf numFmtId="0" fontId="35" fillId="0" borderId="83" xfId="3" applyFont="1" applyBorder="1" applyAlignment="1" applyProtection="1">
      <alignment horizontal="center" vertical="center"/>
      <protection locked="0"/>
    </xf>
    <xf numFmtId="0" fontId="45" fillId="0" borderId="84" xfId="3" applyFont="1" applyBorder="1" applyAlignment="1" applyProtection="1">
      <alignment horizontal="center" vertical="center" wrapText="1"/>
      <protection locked="0"/>
    </xf>
    <xf numFmtId="164" fontId="35" fillId="0" borderId="85" xfId="4" applyFont="1" applyBorder="1" applyAlignment="1" applyProtection="1">
      <alignment vertical="center"/>
      <protection locked="0"/>
    </xf>
    <xf numFmtId="0" fontId="35" fillId="16" borderId="86" xfId="3" applyFont="1" applyFill="1" applyBorder="1" applyAlignment="1">
      <alignment vertical="center"/>
    </xf>
    <xf numFmtId="0" fontId="45" fillId="12" borderId="57" xfId="3" applyFont="1" applyFill="1" applyBorder="1"/>
    <xf numFmtId="0" fontId="45" fillId="12" borderId="0" xfId="3" applyFont="1" applyFill="1" applyBorder="1"/>
    <xf numFmtId="0" fontId="46" fillId="12" borderId="0" xfId="3" applyFont="1" applyFill="1" applyBorder="1" applyAlignment="1">
      <alignment horizontal="right"/>
    </xf>
    <xf numFmtId="0" fontId="46" fillId="13" borderId="0" xfId="3" applyFont="1" applyFill="1" applyBorder="1" applyAlignment="1">
      <alignment horizontal="right"/>
    </xf>
    <xf numFmtId="164" fontId="47" fillId="19" borderId="0" xfId="4" applyFont="1" applyFill="1" applyBorder="1" applyAlignment="1" applyProtection="1">
      <alignment horizontal="right"/>
    </xf>
    <xf numFmtId="0" fontId="45" fillId="19" borderId="0" xfId="3" applyFont="1" applyFill="1" applyBorder="1" applyAlignment="1">
      <alignment horizontal="right"/>
    </xf>
    <xf numFmtId="0" fontId="45" fillId="13" borderId="0" xfId="3" applyFont="1" applyFill="1" applyBorder="1" applyAlignment="1">
      <alignment horizontal="right"/>
    </xf>
    <xf numFmtId="0" fontId="46" fillId="12" borderId="0" xfId="3" applyFont="1" applyFill="1" applyBorder="1" applyAlignment="1">
      <alignment horizontal="left"/>
    </xf>
    <xf numFmtId="0" fontId="45" fillId="12" borderId="58" xfId="3" applyFont="1" applyFill="1" applyBorder="1"/>
    <xf numFmtId="0" fontId="35" fillId="12" borderId="57" xfId="3" applyFont="1" applyFill="1" applyBorder="1"/>
    <xf numFmtId="0" fontId="48" fillId="12" borderId="0" xfId="3" applyFont="1" applyFill="1" applyBorder="1" applyAlignment="1">
      <alignment horizontal="right"/>
    </xf>
    <xf numFmtId="0" fontId="48" fillId="13" borderId="0" xfId="3" applyFont="1" applyFill="1" applyBorder="1" applyAlignment="1">
      <alignment horizontal="right"/>
    </xf>
    <xf numFmtId="0" fontId="35" fillId="12" borderId="58" xfId="3" applyFont="1" applyFill="1" applyBorder="1"/>
    <xf numFmtId="0" fontId="0" fillId="0" borderId="2" xfId="0" applyFont="1" applyBorder="1" applyAlignment="1" applyProtection="1">
      <alignment horizontal="right" vertical="center" wrapText="1"/>
      <protection locked="0"/>
    </xf>
    <xf numFmtId="0" fontId="0" fillId="7" borderId="1" xfId="0" applyFont="1" applyFill="1" applyBorder="1" applyAlignment="1" applyProtection="1">
      <alignment horizontal="right" vertical="center" wrapText="1"/>
      <protection locked="0"/>
    </xf>
    <xf numFmtId="0" fontId="0" fillId="0" borderId="6" xfId="0" applyFont="1" applyBorder="1" applyAlignment="1" applyProtection="1">
      <alignment horizontal="right" vertical="center"/>
      <protection locked="0"/>
    </xf>
    <xf numFmtId="0" fontId="0" fillId="0" borderId="6" xfId="0" applyFont="1" applyBorder="1" applyAlignment="1" applyProtection="1">
      <alignment horizontal="center" vertical="center"/>
      <protection locked="0"/>
    </xf>
    <xf numFmtId="0" fontId="0" fillId="0" borderId="83" xfId="0" applyFont="1" applyBorder="1" applyAlignment="1" applyProtection="1">
      <alignment horizontal="right" vertical="center" wrapText="1"/>
      <protection locked="0"/>
    </xf>
    <xf numFmtId="0" fontId="0" fillId="0" borderId="6" xfId="0" applyBorder="1" applyAlignment="1" applyProtection="1">
      <alignment horizontal="right" vertical="center" wrapText="1"/>
      <protection locked="0"/>
    </xf>
    <xf numFmtId="0" fontId="0" fillId="0" borderId="2" xfId="0" applyFill="1" applyBorder="1" applyAlignment="1" applyProtection="1">
      <alignment horizontal="right" vertical="center" wrapText="1"/>
      <protection locked="0"/>
    </xf>
    <xf numFmtId="0" fontId="0" fillId="8" borderId="0" xfId="0" applyFill="1" applyBorder="1" applyAlignment="1" applyProtection="1">
      <alignment horizontal="right"/>
      <protection locked="0"/>
    </xf>
    <xf numFmtId="0" fontId="0" fillId="5" borderId="6" xfId="0" applyFill="1" applyBorder="1" applyAlignment="1" applyProtection="1">
      <alignment horizontal="right" vertical="center"/>
      <protection locked="0"/>
    </xf>
    <xf numFmtId="9" fontId="0" fillId="5" borderId="85" xfId="1" applyFont="1" applyFill="1" applyBorder="1" applyAlignment="1" applyProtection="1">
      <alignment vertical="center"/>
      <protection locked="0"/>
    </xf>
    <xf numFmtId="9" fontId="0" fillId="5" borderId="68" xfId="1" applyFont="1" applyFill="1" applyBorder="1" applyAlignment="1" applyProtection="1">
      <alignment vertical="center"/>
      <protection locked="0"/>
    </xf>
    <xf numFmtId="0" fontId="0" fillId="0" borderId="0" xfId="0"/>
    <xf numFmtId="0" fontId="5" fillId="3" borderId="9" xfId="0" applyFont="1" applyFill="1" applyBorder="1" applyAlignment="1">
      <alignment horizontal="center" vertical="center" wrapText="1"/>
    </xf>
    <xf numFmtId="0" fontId="0" fillId="0" borderId="6" xfId="0" applyBorder="1" applyAlignment="1" applyProtection="1">
      <alignment horizontal="right" vertical="center"/>
      <protection locked="0"/>
    </xf>
    <xf numFmtId="0" fontId="6" fillId="8" borderId="16" xfId="0" applyFont="1" applyFill="1" applyBorder="1" applyAlignment="1">
      <alignment horizontal="right"/>
    </xf>
    <xf numFmtId="9" fontId="0" fillId="8" borderId="0" xfId="1" applyFont="1" applyFill="1" applyBorder="1"/>
    <xf numFmtId="9" fontId="0" fillId="8" borderId="0" xfId="1" applyFont="1" applyFill="1" applyBorder="1" applyAlignment="1">
      <alignment vertical="center"/>
    </xf>
    <xf numFmtId="0" fontId="7" fillId="8" borderId="26" xfId="0" applyFont="1" applyFill="1" applyBorder="1" applyAlignment="1">
      <alignment horizontal="center" vertical="center" wrapText="1"/>
    </xf>
    <xf numFmtId="0" fontId="0" fillId="8" borderId="13" xfId="0" applyFill="1" applyBorder="1" applyAlignment="1">
      <alignment vertical="center"/>
    </xf>
    <xf numFmtId="0" fontId="0" fillId="0" borderId="2" xfId="0" applyBorder="1" applyAlignment="1" applyProtection="1">
      <alignment horizontal="right" vertical="center" wrapText="1"/>
      <protection locked="0"/>
    </xf>
    <xf numFmtId="0" fontId="0" fillId="7" borderId="1" xfId="0" applyFill="1" applyBorder="1" applyAlignment="1" applyProtection="1">
      <alignment horizontal="right" vertical="center" wrapText="1"/>
      <protection locked="0"/>
    </xf>
    <xf numFmtId="0" fontId="0" fillId="0" borderId="1" xfId="0" applyBorder="1" applyAlignment="1" applyProtection="1">
      <alignment horizontal="right" vertical="center" wrapText="1"/>
      <protection locked="0"/>
    </xf>
    <xf numFmtId="0" fontId="0" fillId="7" borderId="4" xfId="0" applyFill="1" applyBorder="1" applyAlignment="1" applyProtection="1">
      <alignment horizontal="right" vertical="center" wrapText="1"/>
      <protection locked="0"/>
    </xf>
    <xf numFmtId="0" fontId="0" fillId="6" borderId="18" xfId="0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0" fillId="8" borderId="13" xfId="0" applyFill="1" applyBorder="1"/>
    <xf numFmtId="0" fontId="0" fillId="8" borderId="14" xfId="0" applyFill="1" applyBorder="1"/>
    <xf numFmtId="0" fontId="0" fillId="8" borderId="15" xfId="0" applyFill="1" applyBorder="1"/>
    <xf numFmtId="0" fontId="0" fillId="8" borderId="16" xfId="0" applyFill="1" applyBorder="1"/>
    <xf numFmtId="0" fontId="0" fillId="8" borderId="17" xfId="0" applyFill="1" applyBorder="1"/>
    <xf numFmtId="0" fontId="10" fillId="0" borderId="0" xfId="0" applyFont="1" applyAlignment="1">
      <alignment horizontal="right" vertical="center"/>
    </xf>
    <xf numFmtId="0" fontId="11" fillId="0" borderId="0" xfId="0" applyFont="1" applyAlignment="1">
      <alignment vertical="center"/>
    </xf>
    <xf numFmtId="0" fontId="21" fillId="8" borderId="13" xfId="0" applyFont="1" applyFill="1" applyBorder="1"/>
    <xf numFmtId="0" fontId="21" fillId="8" borderId="14" xfId="0" applyFont="1" applyFill="1" applyBorder="1"/>
    <xf numFmtId="0" fontId="2" fillId="0" borderId="32" xfId="0" applyFont="1" applyBorder="1" applyAlignment="1">
      <alignment horizontal="center" vertical="center" wrapText="1"/>
    </xf>
    <xf numFmtId="0" fontId="2" fillId="0" borderId="29" xfId="0" applyFont="1" applyBorder="1" applyAlignment="1">
      <alignment horizontal="center" vertical="center" wrapText="1"/>
    </xf>
    <xf numFmtId="0" fontId="2" fillId="0" borderId="33" xfId="0" applyFont="1" applyBorder="1" applyAlignment="1">
      <alignment horizontal="center" vertical="center" wrapText="1"/>
    </xf>
    <xf numFmtId="0" fontId="8" fillId="8" borderId="13" xfId="0" applyFont="1" applyFill="1" applyBorder="1" applyAlignment="1">
      <alignment horizontal="center" vertical="center" wrapText="1"/>
    </xf>
    <xf numFmtId="0" fontId="8" fillId="8" borderId="14" xfId="0" applyFont="1" applyFill="1" applyBorder="1" applyAlignment="1">
      <alignment horizontal="center" vertical="center" wrapText="1"/>
    </xf>
    <xf numFmtId="9" fontId="0" fillId="9" borderId="0" xfId="1" applyFont="1" applyFill="1" applyBorder="1" applyProtection="1">
      <protection locked="0"/>
    </xf>
    <xf numFmtId="9" fontId="0" fillId="9" borderId="42" xfId="1" applyFont="1" applyFill="1" applyBorder="1" applyProtection="1">
      <protection locked="0"/>
    </xf>
    <xf numFmtId="9" fontId="20" fillId="2" borderId="0" xfId="1" applyFont="1" applyFill="1" applyBorder="1" applyAlignment="1">
      <alignment horizontal="right"/>
    </xf>
    <xf numFmtId="0" fontId="27" fillId="10" borderId="44" xfId="0" applyFont="1" applyFill="1" applyBorder="1" applyAlignment="1" applyProtection="1">
      <alignment horizontal="center" vertical="center" wrapText="1"/>
      <protection locked="0"/>
    </xf>
    <xf numFmtId="9" fontId="0" fillId="0" borderId="48" xfId="1" applyFont="1" applyBorder="1" applyAlignment="1" applyProtection="1">
      <alignment vertical="center"/>
      <protection locked="0"/>
    </xf>
    <xf numFmtId="9" fontId="0" fillId="7" borderId="49" xfId="1" applyFont="1" applyFill="1" applyBorder="1" applyAlignment="1" applyProtection="1">
      <alignment vertical="center"/>
      <protection locked="0"/>
    </xf>
    <xf numFmtId="9" fontId="0" fillId="0" borderId="49" xfId="1" applyFont="1" applyBorder="1" applyAlignment="1" applyProtection="1">
      <alignment vertical="center"/>
      <protection locked="0"/>
    </xf>
    <xf numFmtId="9" fontId="0" fillId="7" borderId="50" xfId="1" applyFont="1" applyFill="1" applyBorder="1" applyAlignment="1" applyProtection="1">
      <alignment vertical="center"/>
      <protection locked="0"/>
    </xf>
    <xf numFmtId="9" fontId="0" fillId="0" borderId="43" xfId="1" applyFont="1" applyBorder="1" applyAlignment="1" applyProtection="1">
      <alignment vertical="center"/>
      <protection locked="0"/>
    </xf>
    <xf numFmtId="0" fontId="0" fillId="4" borderId="51" xfId="0" applyFill="1" applyBorder="1" applyAlignment="1">
      <alignment vertical="center"/>
    </xf>
    <xf numFmtId="0" fontId="0" fillId="6" borderId="53" xfId="0" applyFill="1" applyBorder="1" applyAlignment="1">
      <alignment vertical="center"/>
    </xf>
    <xf numFmtId="0" fontId="0" fillId="4" borderId="53" xfId="0" applyFill="1" applyBorder="1" applyAlignment="1">
      <alignment vertical="center"/>
    </xf>
    <xf numFmtId="0" fontId="0" fillId="0" borderId="6" xfId="0" applyBorder="1" applyAlignment="1" applyProtection="1">
      <alignment horizontal="center" vertical="center"/>
      <protection locked="0"/>
    </xf>
    <xf numFmtId="0" fontId="0" fillId="9" borderId="42" xfId="0" applyFill="1" applyBorder="1" applyAlignment="1" applyProtection="1">
      <alignment horizontal="left" vertical="center" indent="1"/>
      <protection locked="0"/>
    </xf>
    <xf numFmtId="0" fontId="0" fillId="9" borderId="42" xfId="0" applyFill="1" applyBorder="1" applyAlignment="1">
      <alignment vertical="center"/>
    </xf>
    <xf numFmtId="0" fontId="21" fillId="0" borderId="54" xfId="0" applyFont="1" applyBorder="1" applyAlignment="1" applyProtection="1">
      <alignment horizontal="center" vertical="center" wrapText="1"/>
      <protection locked="0"/>
    </xf>
    <xf numFmtId="0" fontId="0" fillId="0" borderId="91" xfId="0" applyBorder="1"/>
    <xf numFmtId="0" fontId="54" fillId="8" borderId="13" xfId="0" applyFont="1" applyFill="1" applyBorder="1" applyAlignment="1">
      <alignment vertical="center"/>
    </xf>
    <xf numFmtId="0" fontId="54" fillId="9" borderId="42" xfId="0" applyFont="1" applyFill="1" applyBorder="1" applyAlignment="1" applyProtection="1">
      <alignment horizontal="left" vertical="center" indent="1"/>
      <protection locked="0"/>
    </xf>
    <xf numFmtId="0" fontId="55" fillId="10" borderId="44" xfId="0" applyFont="1" applyFill="1" applyBorder="1" applyAlignment="1" applyProtection="1">
      <alignment horizontal="center" vertical="center" wrapText="1"/>
      <protection locked="0"/>
    </xf>
    <xf numFmtId="9" fontId="54" fillId="9" borderId="42" xfId="1" applyFont="1" applyFill="1" applyBorder="1" applyProtection="1">
      <protection locked="0"/>
    </xf>
    <xf numFmtId="0" fontId="55" fillId="3" borderId="9" xfId="0" applyFont="1" applyFill="1" applyBorder="1" applyAlignment="1">
      <alignment horizontal="center" vertical="center" wrapText="1"/>
    </xf>
    <xf numFmtId="0" fontId="54" fillId="9" borderId="42" xfId="0" applyFont="1" applyFill="1" applyBorder="1" applyAlignment="1">
      <alignment vertical="center"/>
    </xf>
    <xf numFmtId="0" fontId="55" fillId="8" borderId="26" xfId="0" applyFont="1" applyFill="1" applyBorder="1" applyAlignment="1">
      <alignment horizontal="center" vertical="center" wrapText="1"/>
    </xf>
    <xf numFmtId="0" fontId="0" fillId="8" borderId="0" xfId="0" applyFill="1" applyBorder="1"/>
    <xf numFmtId="0" fontId="0" fillId="8" borderId="0" xfId="0" applyFill="1" applyBorder="1" applyAlignment="1">
      <alignment vertical="center"/>
    </xf>
    <xf numFmtId="0" fontId="0" fillId="8" borderId="0" xfId="0" applyFill="1" applyBorder="1" applyAlignment="1">
      <alignment horizontal="center" vertical="center"/>
    </xf>
    <xf numFmtId="0" fontId="0" fillId="9" borderId="0" xfId="0" applyFill="1" applyBorder="1" applyAlignment="1" applyProtection="1">
      <alignment horizontal="right"/>
      <protection locked="0"/>
    </xf>
    <xf numFmtId="0" fontId="0" fillId="9" borderId="0" xfId="0" applyFill="1" applyBorder="1"/>
    <xf numFmtId="0" fontId="44" fillId="0" borderId="0" xfId="3" applyFont="1" applyFill="1" applyBorder="1" applyAlignment="1">
      <alignment horizontal="left" vertical="top" wrapText="1" indent="11"/>
    </xf>
    <xf numFmtId="0" fontId="35" fillId="0" borderId="0" xfId="3" applyFont="1" applyFill="1" applyBorder="1"/>
    <xf numFmtId="0" fontId="48" fillId="0" borderId="0" xfId="3" applyFont="1" applyFill="1" applyBorder="1" applyAlignment="1">
      <alignment horizontal="right"/>
    </xf>
    <xf numFmtId="0" fontId="10" fillId="0" borderId="92" xfId="0" applyFont="1" applyBorder="1" applyAlignment="1">
      <alignment horizontal="left" vertical="center"/>
    </xf>
    <xf numFmtId="0" fontId="0" fillId="0" borderId="2" xfId="0" applyFont="1" applyFill="1" applyBorder="1" applyAlignment="1" applyProtection="1">
      <alignment horizontal="right" vertical="center" wrapText="1"/>
      <protection locked="0"/>
    </xf>
    <xf numFmtId="0" fontId="0" fillId="5" borderId="55" xfId="0" applyFill="1" applyBorder="1"/>
    <xf numFmtId="0" fontId="0" fillId="5" borderId="0" xfId="0" applyFill="1" applyBorder="1"/>
    <xf numFmtId="9" fontId="0" fillId="0" borderId="48" xfId="1" applyFont="1" applyFill="1" applyBorder="1" applyAlignment="1" applyProtection="1">
      <alignment vertical="center"/>
      <protection locked="0"/>
    </xf>
    <xf numFmtId="0" fontId="58" fillId="0" borderId="83" xfId="0" applyFont="1" applyBorder="1" applyAlignment="1" applyProtection="1">
      <alignment horizontal="right" vertical="center"/>
      <protection locked="0"/>
    </xf>
    <xf numFmtId="0" fontId="0" fillId="7" borderId="94" xfId="0" applyFill="1" applyBorder="1" applyAlignment="1" applyProtection="1">
      <alignment horizontal="right" vertical="center" wrapText="1"/>
      <protection locked="0"/>
    </xf>
    <xf numFmtId="0" fontId="0" fillId="0" borderId="93" xfId="0" applyBorder="1" applyAlignment="1">
      <alignment horizontal="right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30" fillId="13" borderId="0" xfId="3" applyFont="1" applyFill="1" applyBorder="1" applyAlignment="1">
      <alignment horizontal="center" vertical="center" wrapText="1"/>
    </xf>
    <xf numFmtId="0" fontId="30" fillId="13" borderId="0" xfId="0" applyFont="1" applyFill="1" applyBorder="1" applyAlignment="1">
      <alignment horizontal="center" vertical="center" wrapText="1"/>
    </xf>
    <xf numFmtId="0" fontId="16" fillId="5" borderId="55" xfId="0" applyFont="1" applyFill="1" applyBorder="1" applyAlignment="1">
      <alignment horizontal="left" vertical="center" indent="2"/>
    </xf>
    <xf numFmtId="0" fontId="0" fillId="5" borderId="95" xfId="0" applyFill="1" applyBorder="1"/>
    <xf numFmtId="0" fontId="0" fillId="5" borderId="96" xfId="0" applyFill="1" applyBorder="1"/>
    <xf numFmtId="0" fontId="0" fillId="0" borderId="97" xfId="0" applyBorder="1"/>
    <xf numFmtId="0" fontId="0" fillId="0" borderId="99" xfId="0" applyBorder="1"/>
    <xf numFmtId="0" fontId="8" fillId="8" borderId="100" xfId="0" applyFont="1" applyFill="1" applyBorder="1" applyAlignment="1">
      <alignment horizontal="center" vertical="center" wrapText="1"/>
    </xf>
    <xf numFmtId="0" fontId="0" fillId="8" borderId="100" xfId="0" applyFill="1" applyBorder="1" applyAlignment="1">
      <alignment vertical="center"/>
    </xf>
    <xf numFmtId="0" fontId="21" fillId="8" borderId="100" xfId="0" applyFont="1" applyFill="1" applyBorder="1"/>
    <xf numFmtId="0" fontId="0" fillId="8" borderId="100" xfId="0" applyFill="1" applyBorder="1"/>
    <xf numFmtId="0" fontId="0" fillId="8" borderId="101" xfId="0" applyFill="1" applyBorder="1"/>
    <xf numFmtId="0" fontId="0" fillId="5" borderId="102" xfId="0" applyFill="1" applyBorder="1"/>
    <xf numFmtId="0" fontId="0" fillId="5" borderId="103" xfId="0" applyFill="1" applyBorder="1"/>
    <xf numFmtId="0" fontId="0" fillId="0" borderId="104" xfId="0" applyBorder="1"/>
    <xf numFmtId="0" fontId="0" fillId="11" borderId="95" xfId="0" applyFont="1" applyFill="1" applyBorder="1"/>
    <xf numFmtId="0" fontId="0" fillId="11" borderId="96" xfId="0" applyFont="1" applyFill="1" applyBorder="1"/>
    <xf numFmtId="0" fontId="30" fillId="11" borderId="105" xfId="0" applyFont="1" applyFill="1" applyBorder="1" applyAlignment="1">
      <alignment horizontal="center" vertical="top"/>
    </xf>
    <xf numFmtId="0" fontId="0" fillId="11" borderId="102" xfId="0" applyFont="1" applyFill="1" applyBorder="1"/>
    <xf numFmtId="0" fontId="0" fillId="11" borderId="103" xfId="0" applyFont="1" applyFill="1" applyBorder="1"/>
    <xf numFmtId="0" fontId="0" fillId="5" borderId="95" xfId="0" applyFont="1" applyFill="1" applyBorder="1"/>
    <xf numFmtId="0" fontId="0" fillId="5" borderId="96" xfId="0" applyFont="1" applyFill="1" applyBorder="1"/>
    <xf numFmtId="0" fontId="16" fillId="5" borderId="106" xfId="0" applyFont="1" applyFill="1" applyBorder="1" applyAlignment="1">
      <alignment horizontal="left" vertical="center" indent="2"/>
    </xf>
    <xf numFmtId="0" fontId="0" fillId="5" borderId="102" xfId="0" applyFont="1" applyFill="1" applyBorder="1"/>
    <xf numFmtId="0" fontId="0" fillId="5" borderId="103" xfId="0" applyFont="1" applyFill="1" applyBorder="1"/>
    <xf numFmtId="0" fontId="0" fillId="11" borderId="107" xfId="0" applyFont="1" applyFill="1" applyBorder="1"/>
    <xf numFmtId="0" fontId="0" fillId="11" borderId="0" xfId="0" applyFont="1" applyFill="1" applyBorder="1"/>
    <xf numFmtId="0" fontId="0" fillId="8" borderId="109" xfId="0" applyFont="1" applyFill="1" applyBorder="1"/>
    <xf numFmtId="0" fontId="0" fillId="8" borderId="103" xfId="0" applyFont="1" applyFill="1" applyBorder="1"/>
    <xf numFmtId="0" fontId="22" fillId="8" borderId="103" xfId="0" applyFont="1" applyFill="1" applyBorder="1" applyAlignment="1">
      <alignment horizontal="right"/>
    </xf>
    <xf numFmtId="0" fontId="6" fillId="8" borderId="103" xfId="0" applyFont="1" applyFill="1" applyBorder="1" applyAlignment="1">
      <alignment horizontal="right"/>
    </xf>
    <xf numFmtId="0" fontId="6" fillId="9" borderId="103" xfId="0" applyFont="1" applyFill="1" applyBorder="1" applyAlignment="1">
      <alignment horizontal="right"/>
    </xf>
    <xf numFmtId="0" fontId="0" fillId="9" borderId="103" xfId="0" applyFont="1" applyFill="1" applyBorder="1"/>
    <xf numFmtId="0" fontId="0" fillId="8" borderId="103" xfId="0" applyFont="1" applyFill="1" applyBorder="1" applyAlignment="1" applyProtection="1">
      <alignment horizontal="right"/>
      <protection locked="0"/>
    </xf>
    <xf numFmtId="0" fontId="0" fillId="8" borderId="110" xfId="0" applyFont="1" applyFill="1" applyBorder="1"/>
    <xf numFmtId="0" fontId="30" fillId="11" borderId="105" xfId="0" applyFont="1" applyFill="1" applyBorder="1" applyAlignment="1">
      <alignment vertical="center"/>
    </xf>
    <xf numFmtId="0" fontId="0" fillId="12" borderId="114" xfId="0" applyFont="1" applyFill="1" applyBorder="1"/>
    <xf numFmtId="0" fontId="0" fillId="12" borderId="103" xfId="0" applyFont="1" applyFill="1" applyBorder="1"/>
    <xf numFmtId="0" fontId="46" fillId="12" borderId="103" xfId="0" applyFont="1" applyFill="1" applyBorder="1" applyAlignment="1">
      <alignment horizontal="right"/>
    </xf>
    <xf numFmtId="0" fontId="48" fillId="12" borderId="103" xfId="0" applyFont="1" applyFill="1" applyBorder="1" applyAlignment="1">
      <alignment horizontal="right"/>
    </xf>
    <xf numFmtId="0" fontId="48" fillId="13" borderId="103" xfId="0" applyFont="1" applyFill="1" applyBorder="1" applyAlignment="1">
      <alignment horizontal="right"/>
    </xf>
    <xf numFmtId="0" fontId="0" fillId="13" borderId="103" xfId="0" applyFont="1" applyFill="1" applyBorder="1"/>
    <xf numFmtId="0" fontId="0" fillId="12" borderId="103" xfId="0" applyFont="1" applyFill="1" applyBorder="1" applyAlignment="1" applyProtection="1">
      <alignment horizontal="right"/>
      <protection locked="0"/>
    </xf>
    <xf numFmtId="0" fontId="0" fillId="12" borderId="115" xfId="0" applyFont="1" applyFill="1" applyBorder="1"/>
    <xf numFmtId="0" fontId="0" fillId="8" borderId="109" xfId="0" applyFill="1" applyBorder="1"/>
    <xf numFmtId="0" fontId="0" fillId="8" borderId="103" xfId="0" applyFill="1" applyBorder="1"/>
    <xf numFmtId="0" fontId="0" fillId="8" borderId="110" xfId="0" applyFill="1" applyBorder="1"/>
    <xf numFmtId="0" fontId="0" fillId="0" borderId="0" xfId="0" applyBorder="1"/>
    <xf numFmtId="0" fontId="10" fillId="0" borderId="0" xfId="0" applyFont="1" applyBorder="1" applyAlignment="1">
      <alignment horizontal="right" vertical="center"/>
    </xf>
    <xf numFmtId="0" fontId="11" fillId="0" borderId="0" xfId="0" applyFont="1" applyBorder="1" applyAlignment="1">
      <alignment vertical="center"/>
    </xf>
    <xf numFmtId="0" fontId="54" fillId="0" borderId="95" xfId="0" applyFont="1" applyBorder="1"/>
    <xf numFmtId="0" fontId="54" fillId="0" borderId="96" xfId="0" applyFont="1" applyBorder="1"/>
    <xf numFmtId="0" fontId="54" fillId="8" borderId="0" xfId="0" applyFont="1" applyFill="1" applyBorder="1" applyAlignment="1">
      <alignment vertical="center"/>
    </xf>
    <xf numFmtId="0" fontId="55" fillId="8" borderId="0" xfId="0" applyFont="1" applyFill="1" applyBorder="1" applyAlignment="1">
      <alignment horizontal="center" vertical="center"/>
    </xf>
    <xf numFmtId="0" fontId="55" fillId="8" borderId="0" xfId="0" applyFont="1" applyFill="1" applyBorder="1" applyAlignment="1">
      <alignment horizontal="center" vertical="center" wrapText="1"/>
    </xf>
    <xf numFmtId="0" fontId="0" fillId="5" borderId="55" xfId="0" applyFont="1" applyFill="1" applyBorder="1"/>
    <xf numFmtId="0" fontId="0" fillId="5" borderId="0" xfId="0" applyFont="1" applyFill="1" applyBorder="1"/>
    <xf numFmtId="0" fontId="30" fillId="20" borderId="105" xfId="3" applyFont="1" applyFill="1" applyBorder="1" applyAlignment="1">
      <alignment horizontal="center" vertical="center"/>
    </xf>
    <xf numFmtId="0" fontId="35" fillId="12" borderId="114" xfId="3" applyFont="1" applyFill="1" applyBorder="1"/>
    <xf numFmtId="0" fontId="35" fillId="12" borderId="103" xfId="3" applyFont="1" applyFill="1" applyBorder="1"/>
    <xf numFmtId="0" fontId="48" fillId="12" borderId="103" xfId="3" applyFont="1" applyFill="1" applyBorder="1" applyAlignment="1">
      <alignment horizontal="right"/>
    </xf>
    <xf numFmtId="0" fontId="35" fillId="12" borderId="115" xfId="3" applyFont="1" applyFill="1" applyBorder="1"/>
    <xf numFmtId="0" fontId="10" fillId="0" borderId="119" xfId="0" applyFont="1" applyBorder="1" applyAlignment="1">
      <alignment horizontal="left" vertical="center"/>
    </xf>
    <xf numFmtId="0" fontId="44" fillId="0" borderId="102" xfId="3" applyFont="1" applyFill="1" applyBorder="1" applyAlignment="1">
      <alignment horizontal="left" vertical="top" wrapText="1" indent="11"/>
    </xf>
    <xf numFmtId="0" fontId="35" fillId="0" borderId="103" xfId="3" applyFont="1" applyFill="1" applyBorder="1"/>
    <xf numFmtId="0" fontId="48" fillId="0" borderId="103" xfId="3" applyFont="1" applyFill="1" applyBorder="1" applyAlignment="1">
      <alignment horizontal="right"/>
    </xf>
    <xf numFmtId="0" fontId="15" fillId="5" borderId="106" xfId="0" applyFont="1" applyFill="1" applyBorder="1" applyAlignment="1">
      <alignment horizontal="center" vertical="center"/>
    </xf>
    <xf numFmtId="0" fontId="15" fillId="5" borderId="106" xfId="0" applyFont="1" applyFill="1" applyBorder="1" applyAlignment="1">
      <alignment vertical="center"/>
    </xf>
    <xf numFmtId="0" fontId="0" fillId="0" borderId="120" xfId="0" applyBorder="1"/>
    <xf numFmtId="0" fontId="0" fillId="0" borderId="102" xfId="0" applyBorder="1"/>
    <xf numFmtId="0" fontId="0" fillId="0" borderId="103" xfId="0" applyBorder="1"/>
    <xf numFmtId="0" fontId="16" fillId="9" borderId="0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0" xfId="0" applyFont="1" applyBorder="1"/>
    <xf numFmtId="0" fontId="16" fillId="9" borderId="0" xfId="0" applyFont="1" applyFill="1" applyBorder="1" applyAlignment="1">
      <alignment horizontal="center" vertical="center" wrapText="1"/>
    </xf>
    <xf numFmtId="0" fontId="9" fillId="5" borderId="106" xfId="0" applyFont="1" applyFill="1" applyBorder="1" applyAlignment="1">
      <alignment horizontal="center" vertical="center" wrapText="1"/>
    </xf>
    <xf numFmtId="0" fontId="0" fillId="8" borderId="13" xfId="0" applyFont="1" applyFill="1" applyBorder="1" applyAlignment="1">
      <alignment horizontal="center" vertical="center"/>
    </xf>
    <xf numFmtId="0" fontId="0" fillId="0" borderId="21" xfId="0" applyBorder="1" applyAlignment="1" applyProtection="1">
      <alignment horizontal="left" vertical="center" wrapText="1"/>
      <protection locked="0"/>
    </xf>
    <xf numFmtId="0" fontId="0" fillId="0" borderId="3" xfId="0" applyBorder="1" applyAlignment="1" applyProtection="1">
      <alignment horizontal="left" vertical="center" wrapText="1"/>
      <protection locked="0"/>
    </xf>
    <xf numFmtId="0" fontId="0" fillId="0" borderId="22" xfId="0" applyBorder="1" applyAlignment="1" applyProtection="1">
      <alignment horizontal="left" vertical="center" wrapText="1"/>
      <protection locked="0"/>
    </xf>
    <xf numFmtId="0" fontId="0" fillId="0" borderId="46" xfId="0" applyBorder="1" applyAlignment="1" applyProtection="1">
      <alignment horizontal="left" vertical="center" wrapText="1"/>
      <protection locked="0"/>
    </xf>
    <xf numFmtId="0" fontId="0" fillId="0" borderId="41" xfId="0" applyBorder="1" applyAlignment="1" applyProtection="1">
      <alignment horizontal="left" vertical="center" wrapText="1"/>
      <protection locked="0"/>
    </xf>
    <xf numFmtId="0" fontId="0" fillId="0" borderId="47" xfId="0" applyBorder="1" applyAlignment="1" applyProtection="1">
      <alignment horizontal="left" vertical="center" wrapText="1"/>
      <protection locked="0"/>
    </xf>
    <xf numFmtId="0" fontId="15" fillId="5" borderId="116" xfId="0" applyFont="1" applyFill="1" applyBorder="1" applyAlignment="1">
      <alignment horizontal="center" vertical="center"/>
    </xf>
    <xf numFmtId="0" fontId="15" fillId="5" borderId="106" xfId="0" applyFont="1" applyFill="1" applyBorder="1" applyAlignment="1">
      <alignment horizontal="center" vertical="center"/>
    </xf>
    <xf numFmtId="0" fontId="8" fillId="8" borderId="117" xfId="0" applyFont="1" applyFill="1" applyBorder="1" applyAlignment="1">
      <alignment horizontal="center" vertical="center" wrapText="1"/>
    </xf>
    <xf numFmtId="0" fontId="8" fillId="8" borderId="96" xfId="0" applyFont="1" applyFill="1" applyBorder="1" applyAlignment="1">
      <alignment horizontal="center" vertical="center" wrapText="1"/>
    </xf>
    <xf numFmtId="0" fontId="8" fillId="8" borderId="118" xfId="0" applyFont="1" applyFill="1" applyBorder="1" applyAlignment="1">
      <alignment horizontal="center" vertical="center" wrapText="1"/>
    </xf>
    <xf numFmtId="0" fontId="16" fillId="9" borderId="0" xfId="0" applyFont="1" applyFill="1" applyBorder="1" applyAlignment="1">
      <alignment horizontal="center" vertical="center" wrapText="1"/>
    </xf>
    <xf numFmtId="0" fontId="24" fillId="8" borderId="5" xfId="0" applyFont="1" applyFill="1" applyBorder="1" applyAlignment="1">
      <alignment horizontal="center" vertical="center" wrapText="1"/>
    </xf>
    <xf numFmtId="0" fontId="3" fillId="8" borderId="5" xfId="0" applyFont="1" applyFill="1" applyBorder="1" applyAlignment="1">
      <alignment horizontal="center" vertical="center" wrapText="1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36" xfId="0" applyBorder="1" applyAlignment="1" applyProtection="1">
      <alignment horizontal="center" vertical="center"/>
      <protection locked="0"/>
    </xf>
    <xf numFmtId="0" fontId="0" fillId="0" borderId="35" xfId="0" applyBorder="1" applyAlignment="1" applyProtection="1">
      <alignment horizontal="left" vertical="center" wrapText="1"/>
      <protection locked="0"/>
    </xf>
    <xf numFmtId="0" fontId="0" fillId="0" borderId="32" xfId="0" applyBorder="1" applyAlignment="1" applyProtection="1">
      <alignment horizontal="left" vertical="center" wrapText="1"/>
      <protection locked="0"/>
    </xf>
    <xf numFmtId="0" fontId="0" fillId="0" borderId="36" xfId="0" applyBorder="1" applyAlignment="1" applyProtection="1">
      <alignment horizontal="left" vertical="center" wrapText="1"/>
      <protection locked="0"/>
    </xf>
    <xf numFmtId="0" fontId="2" fillId="0" borderId="30" xfId="0" applyFont="1" applyBorder="1" applyAlignment="1">
      <alignment horizontal="center" vertical="center" wrapText="1"/>
    </xf>
    <xf numFmtId="0" fontId="2" fillId="0" borderId="45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0" fillId="0" borderId="2" xfId="0" applyFont="1" applyBorder="1" applyAlignment="1" applyProtection="1">
      <alignment horizontal="center" vertical="center"/>
      <protection locked="0"/>
    </xf>
    <xf numFmtId="0" fontId="0" fillId="0" borderId="36" xfId="0" applyFont="1" applyBorder="1" applyAlignment="1" applyProtection="1">
      <alignment horizontal="center" vertical="center"/>
      <protection locked="0"/>
    </xf>
    <xf numFmtId="0" fontId="0" fillId="0" borderId="35" xfId="0" applyFont="1" applyBorder="1" applyAlignment="1" applyProtection="1">
      <alignment horizontal="left" vertical="center" wrapText="1"/>
      <protection locked="0"/>
    </xf>
    <xf numFmtId="0" fontId="0" fillId="0" borderId="32" xfId="0" applyFont="1" applyBorder="1" applyAlignment="1" applyProtection="1">
      <alignment horizontal="left" vertical="center" wrapText="1"/>
      <protection locked="0"/>
    </xf>
    <xf numFmtId="0" fontId="0" fillId="0" borderId="36" xfId="0" applyFont="1" applyBorder="1" applyAlignment="1" applyProtection="1">
      <alignment horizontal="left" vertical="center" wrapText="1"/>
      <protection locked="0"/>
    </xf>
    <xf numFmtId="0" fontId="18" fillId="8" borderId="26" xfId="0" applyFont="1" applyFill="1" applyBorder="1" applyAlignment="1">
      <alignment horizontal="left" vertical="center" wrapText="1" indent="1"/>
    </xf>
    <xf numFmtId="0" fontId="0" fillId="7" borderId="1" xfId="0" applyFont="1" applyFill="1" applyBorder="1" applyAlignment="1" applyProtection="1">
      <alignment horizontal="center" vertical="center"/>
      <protection locked="0"/>
    </xf>
    <xf numFmtId="0" fontId="0" fillId="7" borderId="38" xfId="0" applyFont="1" applyFill="1" applyBorder="1" applyAlignment="1" applyProtection="1">
      <alignment horizontal="center" vertical="center"/>
      <protection locked="0"/>
    </xf>
    <xf numFmtId="0" fontId="0" fillId="7" borderId="37" xfId="0" applyFont="1" applyFill="1" applyBorder="1" applyAlignment="1" applyProtection="1">
      <alignment horizontal="left" vertical="center" wrapText="1"/>
      <protection locked="0"/>
    </xf>
    <xf numFmtId="0" fontId="0" fillId="7" borderId="29" xfId="0" applyFont="1" applyFill="1" applyBorder="1" applyAlignment="1" applyProtection="1">
      <alignment horizontal="left" vertical="center" wrapText="1"/>
      <protection locked="0"/>
    </xf>
    <xf numFmtId="0" fontId="0" fillId="7" borderId="38" xfId="0" applyFont="1" applyFill="1" applyBorder="1" applyAlignment="1" applyProtection="1">
      <alignment horizontal="left" vertical="center" wrapText="1"/>
      <protection locked="0"/>
    </xf>
    <xf numFmtId="0" fontId="0" fillId="0" borderId="1" xfId="0" applyFont="1" applyBorder="1" applyAlignment="1" applyProtection="1">
      <alignment horizontal="center" vertical="center"/>
      <protection locked="0"/>
    </xf>
    <xf numFmtId="0" fontId="0" fillId="0" borderId="38" xfId="0" applyFont="1" applyBorder="1" applyAlignment="1" applyProtection="1">
      <alignment horizontal="center" vertical="center"/>
      <protection locked="0"/>
    </xf>
    <xf numFmtId="0" fontId="0" fillId="0" borderId="37" xfId="0" applyFont="1" applyBorder="1" applyAlignment="1" applyProtection="1">
      <alignment horizontal="left" vertical="center" wrapText="1"/>
      <protection locked="0"/>
    </xf>
    <xf numFmtId="0" fontId="0" fillId="0" borderId="29" xfId="0" applyFont="1" applyBorder="1" applyAlignment="1" applyProtection="1">
      <alignment horizontal="left" vertical="center" wrapText="1"/>
      <protection locked="0"/>
    </xf>
    <xf numFmtId="0" fontId="0" fillId="0" borderId="38" xfId="0" applyFont="1" applyBorder="1" applyAlignment="1" applyProtection="1">
      <alignment horizontal="left" vertical="center" wrapText="1"/>
      <protection locked="0"/>
    </xf>
    <xf numFmtId="0" fontId="0" fillId="7" borderId="4" xfId="0" applyFont="1" applyFill="1" applyBorder="1" applyAlignment="1" applyProtection="1">
      <alignment horizontal="center" vertical="center"/>
      <protection locked="0"/>
    </xf>
    <xf numFmtId="0" fontId="0" fillId="7" borderId="40" xfId="0" applyFont="1" applyFill="1" applyBorder="1" applyAlignment="1" applyProtection="1">
      <alignment horizontal="center" vertical="center"/>
      <protection locked="0"/>
    </xf>
    <xf numFmtId="0" fontId="0" fillId="7" borderId="39" xfId="0" applyFont="1" applyFill="1" applyBorder="1" applyAlignment="1" applyProtection="1">
      <alignment horizontal="left" vertical="center" wrapText="1"/>
      <protection locked="0"/>
    </xf>
    <xf numFmtId="0" fontId="0" fillId="7" borderId="33" xfId="0" applyFont="1" applyFill="1" applyBorder="1" applyAlignment="1" applyProtection="1">
      <alignment horizontal="left" vertical="center" wrapText="1"/>
      <protection locked="0"/>
    </xf>
    <xf numFmtId="0" fontId="0" fillId="7" borderId="40" xfId="0" applyFont="1" applyFill="1" applyBorder="1" applyAlignment="1" applyProtection="1">
      <alignment horizontal="left" vertical="center" wrapText="1"/>
      <protection locked="0"/>
    </xf>
    <xf numFmtId="0" fontId="17" fillId="5" borderId="106" xfId="0" applyFont="1" applyFill="1" applyBorder="1" applyAlignment="1">
      <alignment horizontal="left" vertical="top" wrapText="1" indent="3"/>
    </xf>
    <xf numFmtId="0" fontId="2" fillId="0" borderId="19" xfId="0" applyFont="1" applyBorder="1" applyAlignment="1">
      <alignment horizontal="center" vertical="center" wrapText="1"/>
    </xf>
    <xf numFmtId="0" fontId="2" fillId="0" borderId="52" xfId="0" applyFont="1" applyBorder="1" applyAlignment="1">
      <alignment horizontal="center" vertical="center" wrapText="1"/>
    </xf>
    <xf numFmtId="0" fontId="0" fillId="0" borderId="19" xfId="0" applyFont="1" applyBorder="1" applyAlignment="1" applyProtection="1">
      <alignment horizontal="left" vertical="center" wrapText="1"/>
      <protection locked="0"/>
    </xf>
    <xf numFmtId="0" fontId="0" fillId="0" borderId="7" xfId="0" applyFont="1" applyBorder="1" applyAlignment="1" applyProtection="1">
      <alignment horizontal="left" vertical="center" wrapText="1"/>
      <protection locked="0"/>
    </xf>
    <xf numFmtId="0" fontId="0" fillId="0" borderId="20" xfId="0" applyFont="1" applyBorder="1" applyAlignment="1" applyProtection="1">
      <alignment horizontal="left" vertical="center" wrapText="1"/>
      <protection locked="0"/>
    </xf>
    <xf numFmtId="0" fontId="0" fillId="7" borderId="39" xfId="0" applyFill="1" applyBorder="1" applyAlignment="1" applyProtection="1">
      <alignment horizontal="left" vertical="center" wrapText="1"/>
      <protection locked="0"/>
    </xf>
    <xf numFmtId="0" fontId="0" fillId="7" borderId="33" xfId="0" applyFill="1" applyBorder="1" applyAlignment="1" applyProtection="1">
      <alignment horizontal="left" vertical="center" wrapText="1"/>
      <protection locked="0"/>
    </xf>
    <xf numFmtId="0" fontId="0" fillId="7" borderId="40" xfId="0" applyFill="1" applyBorder="1" applyAlignment="1" applyProtection="1">
      <alignment horizontal="left" vertical="center" wrapText="1"/>
      <protection locked="0"/>
    </xf>
    <xf numFmtId="0" fontId="0" fillId="8" borderId="13" xfId="0" applyFill="1" applyBorder="1" applyAlignment="1">
      <alignment horizontal="center" vertic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38" xfId="0" applyFill="1" applyBorder="1" applyAlignment="1" applyProtection="1">
      <alignment horizontal="center" vertical="center"/>
      <protection locked="0"/>
    </xf>
    <xf numFmtId="0" fontId="0" fillId="7" borderId="37" xfId="0" applyFill="1" applyBorder="1" applyAlignment="1" applyProtection="1">
      <alignment horizontal="left" vertical="center" wrapText="1"/>
      <protection locked="0"/>
    </xf>
    <xf numFmtId="0" fontId="0" fillId="7" borderId="29" xfId="0" applyFill="1" applyBorder="1" applyAlignment="1" applyProtection="1">
      <alignment horizontal="left" vertical="center" wrapText="1"/>
      <protection locked="0"/>
    </xf>
    <xf numFmtId="0" fontId="0" fillId="7" borderId="38" xfId="0" applyFill="1" applyBorder="1" applyAlignment="1" applyProtection="1">
      <alignment horizontal="left" vertical="center" wrapText="1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  <protection locked="0"/>
    </xf>
    <xf numFmtId="0" fontId="0" fillId="0" borderId="37" xfId="0" applyBorder="1" applyAlignment="1" applyProtection="1">
      <alignment horizontal="left" vertical="center" wrapText="1"/>
      <protection locked="0"/>
    </xf>
    <xf numFmtId="0" fontId="0" fillId="0" borderId="29" xfId="0" applyBorder="1" applyAlignment="1" applyProtection="1">
      <alignment horizontal="left" vertical="center" wrapText="1"/>
      <protection locked="0"/>
    </xf>
    <xf numFmtId="0" fontId="0" fillId="0" borderId="38" xfId="0" applyBorder="1" applyAlignment="1" applyProtection="1">
      <alignment horizontal="left" vertical="center" wrapText="1"/>
      <protection locked="0"/>
    </xf>
    <xf numFmtId="0" fontId="0" fillId="7" borderId="4" xfId="0" applyFill="1" applyBorder="1" applyAlignment="1" applyProtection="1">
      <alignment horizontal="center" vertical="center"/>
      <protection locked="0"/>
    </xf>
    <xf numFmtId="0" fontId="0" fillId="7" borderId="40" xfId="0" applyFill="1" applyBorder="1" applyAlignment="1" applyProtection="1">
      <alignment horizontal="center" vertical="center"/>
      <protection locked="0"/>
    </xf>
    <xf numFmtId="0" fontId="0" fillId="0" borderId="19" xfId="0" applyBorder="1" applyAlignment="1" applyProtection="1">
      <alignment horizontal="left" vertical="center" wrapText="1"/>
      <protection locked="0"/>
    </xf>
    <xf numFmtId="0" fontId="0" fillId="0" borderId="7" xfId="0" applyBorder="1" applyAlignment="1" applyProtection="1">
      <alignment horizontal="left" vertical="center" wrapText="1"/>
      <protection locked="0"/>
    </xf>
    <xf numFmtId="0" fontId="0" fillId="0" borderId="20" xfId="0" applyBorder="1" applyAlignment="1" applyProtection="1">
      <alignment horizontal="left" vertical="center" wrapText="1"/>
      <protection locked="0"/>
    </xf>
    <xf numFmtId="0" fontId="8" fillId="8" borderId="10" xfId="0" applyFont="1" applyFill="1" applyBorder="1" applyAlignment="1">
      <alignment horizontal="center" vertical="center" wrapText="1"/>
    </xf>
    <xf numFmtId="0" fontId="8" fillId="8" borderId="11" xfId="0" applyFont="1" applyFill="1" applyBorder="1" applyAlignment="1">
      <alignment horizontal="center" vertical="center" wrapText="1"/>
    </xf>
    <xf numFmtId="0" fontId="8" fillId="8" borderId="12" xfId="0" applyFont="1" applyFill="1" applyBorder="1" applyAlignment="1">
      <alignment horizontal="center" vertical="center" wrapText="1"/>
    </xf>
    <xf numFmtId="0" fontId="17" fillId="5" borderId="106" xfId="0" applyFont="1" applyFill="1" applyBorder="1" applyAlignment="1">
      <alignment horizontal="center" vertical="top" wrapText="1"/>
    </xf>
    <xf numFmtId="0" fontId="15" fillId="5" borderId="28" xfId="0" applyFont="1" applyFill="1" applyBorder="1" applyAlignment="1">
      <alignment horizontal="center" vertical="center"/>
    </xf>
    <xf numFmtId="0" fontId="16" fillId="9" borderId="0" xfId="0" applyFont="1" applyFill="1" applyAlignment="1">
      <alignment horizontal="center" vertical="center" wrapText="1"/>
    </xf>
    <xf numFmtId="0" fontId="0" fillId="0" borderId="55" xfId="0" applyBorder="1" applyAlignment="1" applyProtection="1">
      <alignment horizontal="left" vertical="center" wrapText="1"/>
      <protection locked="0"/>
    </xf>
    <xf numFmtId="0" fontId="0" fillId="0" borderId="0" xfId="0" applyBorder="1" applyAlignment="1" applyProtection="1">
      <alignment horizontal="left" vertical="center" wrapText="1"/>
      <protection locked="0"/>
    </xf>
    <xf numFmtId="0" fontId="0" fillId="0" borderId="23" xfId="0" applyBorder="1" applyAlignment="1" applyProtection="1">
      <alignment horizontal="left" vertical="center" wrapText="1"/>
      <protection locked="0"/>
    </xf>
    <xf numFmtId="0" fontId="9" fillId="5" borderId="28" xfId="0" applyFont="1" applyFill="1" applyBorder="1" applyAlignment="1">
      <alignment horizontal="center" vertical="center" wrapText="1"/>
    </xf>
    <xf numFmtId="0" fontId="15" fillId="5" borderId="55" xfId="0" applyFont="1" applyFill="1" applyBorder="1" applyAlignment="1">
      <alignment horizontal="center" vertical="center"/>
    </xf>
    <xf numFmtId="0" fontId="8" fillId="8" borderId="98" xfId="0" applyFont="1" applyFill="1" applyBorder="1" applyAlignment="1">
      <alignment horizontal="center" vertical="center" wrapText="1"/>
    </xf>
    <xf numFmtId="0" fontId="17" fillId="5" borderId="28" xfId="0" applyFont="1" applyFill="1" applyBorder="1" applyAlignment="1">
      <alignment horizontal="left" vertical="top" wrapText="1" indent="3"/>
    </xf>
    <xf numFmtId="0" fontId="12" fillId="8" borderId="7" xfId="0" applyFont="1" applyFill="1" applyBorder="1" applyAlignment="1">
      <alignment horizontal="left" vertical="center"/>
    </xf>
    <xf numFmtId="0" fontId="12" fillId="8" borderId="20" xfId="0" applyFont="1" applyFill="1" applyBorder="1" applyAlignment="1">
      <alignment horizontal="left" vertical="center"/>
    </xf>
    <xf numFmtId="0" fontId="26" fillId="0" borderId="0" xfId="0" applyFont="1" applyBorder="1" applyAlignment="1">
      <alignment horizontal="left" vertical="center"/>
    </xf>
    <xf numFmtId="0" fontId="50" fillId="22" borderId="105" xfId="0" applyFont="1" applyFill="1" applyBorder="1" applyAlignment="1">
      <alignment horizontal="center" vertical="center"/>
    </xf>
    <xf numFmtId="0" fontId="29" fillId="12" borderId="56" xfId="0" applyFont="1" applyFill="1" applyBorder="1" applyAlignment="1">
      <alignment horizontal="center" vertical="center" wrapText="1"/>
    </xf>
    <xf numFmtId="0" fontId="30" fillId="13" borderId="0" xfId="0" applyFont="1" applyFill="1" applyBorder="1" applyAlignment="1">
      <alignment horizontal="center" vertical="center" wrapText="1"/>
    </xf>
    <xf numFmtId="0" fontId="32" fillId="12" borderId="59" xfId="0" applyFont="1" applyFill="1" applyBorder="1" applyAlignment="1">
      <alignment horizontal="center" vertical="center" wrapText="1"/>
    </xf>
    <xf numFmtId="0" fontId="31" fillId="12" borderId="59" xfId="0" applyFont="1" applyFill="1" applyBorder="1" applyAlignment="1">
      <alignment horizontal="center" vertical="center" wrapText="1"/>
    </xf>
    <xf numFmtId="0" fontId="9" fillId="5" borderId="55" xfId="0" applyFont="1" applyFill="1" applyBorder="1" applyAlignment="1">
      <alignment horizontal="center" vertical="center" wrapText="1"/>
    </xf>
    <xf numFmtId="0" fontId="0" fillId="8" borderId="100" xfId="0" applyFill="1" applyBorder="1" applyAlignment="1">
      <alignment horizontal="center" vertical="center"/>
    </xf>
    <xf numFmtId="0" fontId="17" fillId="5" borderId="55" xfId="0" applyFont="1" applyFill="1" applyBorder="1" applyAlignment="1">
      <alignment horizontal="left" vertical="top" wrapText="1" indent="3"/>
    </xf>
    <xf numFmtId="0" fontId="42" fillId="12" borderId="63" xfId="0" applyFont="1" applyFill="1" applyBorder="1" applyAlignment="1">
      <alignment horizontal="left" vertical="center" wrapText="1" indent="2"/>
    </xf>
    <xf numFmtId="0" fontId="0" fillId="17" borderId="73" xfId="0" applyFont="1" applyFill="1" applyBorder="1" applyAlignment="1" applyProtection="1">
      <alignment horizontal="center" vertical="center"/>
      <protection locked="0"/>
    </xf>
    <xf numFmtId="0" fontId="0" fillId="17" borderId="76" xfId="0" applyFont="1" applyFill="1" applyBorder="1" applyAlignment="1" applyProtection="1">
      <alignment horizontal="left" vertical="center" wrapText="1"/>
      <protection locked="0"/>
    </xf>
    <xf numFmtId="0" fontId="0" fillId="0" borderId="73" xfId="0" applyFont="1" applyBorder="1" applyAlignment="1" applyProtection="1">
      <alignment horizontal="center" vertical="center"/>
      <protection locked="0"/>
    </xf>
    <xf numFmtId="0" fontId="0" fillId="0" borderId="76" xfId="0" applyFont="1" applyBorder="1" applyAlignment="1" applyProtection="1">
      <alignment horizontal="left" vertical="center" wrapText="1"/>
      <protection locked="0"/>
    </xf>
    <xf numFmtId="0" fontId="0" fillId="17" borderId="79" xfId="0" applyFont="1" applyFill="1" applyBorder="1" applyAlignment="1" applyProtection="1">
      <alignment horizontal="center" vertical="center"/>
      <protection locked="0"/>
    </xf>
    <xf numFmtId="0" fontId="0" fillId="17" borderId="82" xfId="0" applyFont="1" applyFill="1" applyBorder="1" applyAlignment="1" applyProtection="1">
      <alignment horizontal="left" vertical="center" wrapText="1"/>
      <protection locked="0"/>
    </xf>
    <xf numFmtId="0" fontId="0" fillId="0" borderId="87" xfId="0" applyFont="1" applyBorder="1" applyAlignment="1" applyProtection="1">
      <alignment horizontal="left" vertical="center" wrapText="1"/>
      <protection locked="0"/>
    </xf>
    <xf numFmtId="0" fontId="39" fillId="11" borderId="105" xfId="0" applyFont="1" applyFill="1" applyBorder="1" applyAlignment="1">
      <alignment horizontal="center" vertical="center" wrapText="1"/>
    </xf>
    <xf numFmtId="0" fontId="0" fillId="12" borderId="57" xfId="0" applyFont="1" applyFill="1" applyBorder="1" applyAlignment="1">
      <alignment horizontal="center" vertical="center"/>
    </xf>
    <xf numFmtId="0" fontId="41" fillId="0" borderId="64" xfId="0" applyFont="1" applyBorder="1" applyAlignment="1">
      <alignment horizontal="center" vertical="center" wrapText="1"/>
    </xf>
    <xf numFmtId="0" fontId="0" fillId="0" borderId="67" xfId="0" applyFont="1" applyBorder="1" applyAlignment="1" applyProtection="1">
      <alignment horizontal="center" vertical="center"/>
      <protection locked="0"/>
    </xf>
    <xf numFmtId="0" fontId="0" fillId="0" borderId="70" xfId="0" applyFont="1" applyBorder="1" applyAlignment="1" applyProtection="1">
      <alignment horizontal="left" vertical="center" wrapText="1"/>
      <protection locked="0"/>
    </xf>
    <xf numFmtId="0" fontId="44" fillId="11" borderId="105" xfId="0" applyFont="1" applyFill="1" applyBorder="1" applyAlignment="1">
      <alignment vertical="center" wrapText="1"/>
    </xf>
    <xf numFmtId="0" fontId="28" fillId="0" borderId="111" xfId="0" applyFont="1" applyFill="1" applyBorder="1" applyAlignment="1">
      <alignment horizontal="center" vertical="center"/>
    </xf>
    <xf numFmtId="0" fontId="28" fillId="0" borderId="105" xfId="0" applyFont="1" applyFill="1" applyBorder="1" applyAlignment="1">
      <alignment horizontal="center" vertical="center"/>
    </xf>
    <xf numFmtId="0" fontId="29" fillId="12" borderId="112" xfId="0" applyFont="1" applyFill="1" applyBorder="1" applyAlignment="1">
      <alignment horizontal="center" vertical="center" wrapText="1"/>
    </xf>
    <xf numFmtId="0" fontId="17" fillId="5" borderId="108" xfId="0" applyFont="1" applyFill="1" applyBorder="1" applyAlignment="1">
      <alignment horizontal="left" vertical="top" wrapText="1" indent="3"/>
    </xf>
    <xf numFmtId="0" fontId="42" fillId="12" borderId="63" xfId="0" applyFont="1" applyFill="1" applyBorder="1" applyAlignment="1">
      <alignment horizontal="left" vertical="center" wrapText="1" indent="7"/>
    </xf>
    <xf numFmtId="0" fontId="49" fillId="11" borderId="105" xfId="0" applyFont="1" applyFill="1" applyBorder="1" applyAlignment="1">
      <alignment horizontal="center" vertical="top" wrapText="1"/>
    </xf>
    <xf numFmtId="0" fontId="49" fillId="11" borderId="113" xfId="0" applyFont="1" applyFill="1" applyBorder="1" applyAlignment="1">
      <alignment horizontal="center" vertical="top" wrapText="1"/>
    </xf>
    <xf numFmtId="0" fontId="17" fillId="5" borderId="108" xfId="0" applyFont="1" applyFill="1" applyBorder="1" applyAlignment="1">
      <alignment horizontal="center" vertical="top" wrapText="1"/>
    </xf>
    <xf numFmtId="0" fontId="56" fillId="8" borderId="5" xfId="0" applyFont="1" applyFill="1" applyBorder="1" applyAlignment="1">
      <alignment horizontal="center" vertical="center" wrapText="1"/>
    </xf>
    <xf numFmtId="0" fontId="55" fillId="8" borderId="5" xfId="0" applyFont="1" applyFill="1" applyBorder="1" applyAlignment="1">
      <alignment horizontal="center" vertical="center" wrapText="1"/>
    </xf>
    <xf numFmtId="0" fontId="0" fillId="5" borderId="19" xfId="0" applyFill="1" applyBorder="1" applyAlignment="1" applyProtection="1">
      <alignment horizontal="left" vertical="center" wrapText="1"/>
      <protection locked="0"/>
    </xf>
    <xf numFmtId="0" fontId="0" fillId="5" borderId="7" xfId="0" applyFill="1" applyBorder="1" applyAlignment="1" applyProtection="1">
      <alignment horizontal="left" vertical="center" wrapText="1"/>
      <protection locked="0"/>
    </xf>
    <xf numFmtId="0" fontId="0" fillId="5" borderId="20" xfId="0" applyFill="1" applyBorder="1" applyAlignment="1" applyProtection="1">
      <alignment horizontal="left" vertical="center" wrapText="1"/>
      <protection locked="0"/>
    </xf>
    <xf numFmtId="0" fontId="28" fillId="20" borderId="111" xfId="3" applyFont="1" applyFill="1" applyBorder="1" applyAlignment="1">
      <alignment horizontal="center" vertical="center"/>
    </xf>
    <xf numFmtId="0" fontId="28" fillId="20" borderId="105" xfId="3" applyFont="1" applyFill="1" applyBorder="1" applyAlignment="1">
      <alignment horizontal="center" vertical="center"/>
    </xf>
    <xf numFmtId="0" fontId="29" fillId="12" borderId="112" xfId="3" applyFont="1" applyFill="1" applyBorder="1" applyAlignment="1">
      <alignment horizontal="center" vertical="center" wrapText="1"/>
    </xf>
    <xf numFmtId="0" fontId="30" fillId="13" borderId="0" xfId="3" applyFont="1" applyFill="1" applyBorder="1" applyAlignment="1">
      <alignment horizontal="center" vertical="center" wrapText="1"/>
    </xf>
    <xf numFmtId="0" fontId="32" fillId="12" borderId="59" xfId="3" applyFont="1" applyFill="1" applyBorder="1" applyAlignment="1">
      <alignment horizontal="center" vertical="center" wrapText="1"/>
    </xf>
    <xf numFmtId="0" fontId="31" fillId="12" borderId="59" xfId="3" applyFont="1" applyFill="1" applyBorder="1" applyAlignment="1">
      <alignment horizontal="center" vertical="center" wrapText="1"/>
    </xf>
    <xf numFmtId="0" fontId="39" fillId="20" borderId="105" xfId="3" applyFont="1" applyFill="1" applyBorder="1" applyAlignment="1">
      <alignment horizontal="center" vertical="center" wrapText="1"/>
    </xf>
    <xf numFmtId="0" fontId="35" fillId="12" borderId="57" xfId="3" applyFont="1" applyFill="1" applyBorder="1" applyAlignment="1">
      <alignment horizontal="center" vertical="center"/>
    </xf>
    <xf numFmtId="0" fontId="41" fillId="0" borderId="64" xfId="3" applyFont="1" applyBorder="1" applyAlignment="1">
      <alignment horizontal="center" vertical="center" wrapText="1"/>
    </xf>
    <xf numFmtId="0" fontId="35" fillId="0" borderId="67" xfId="3" applyFont="1" applyBorder="1" applyAlignment="1" applyProtection="1">
      <alignment horizontal="center" vertical="center"/>
      <protection locked="0"/>
    </xf>
    <xf numFmtId="0" fontId="35" fillId="0" borderId="70" xfId="3" applyFont="1" applyBorder="1" applyAlignment="1" applyProtection="1">
      <alignment horizontal="left" vertical="center" wrapText="1"/>
      <protection locked="0"/>
    </xf>
    <xf numFmtId="0" fontId="44" fillId="20" borderId="105" xfId="3" applyFont="1" applyFill="1" applyBorder="1" applyAlignment="1">
      <alignment horizontal="center" vertical="top" wrapText="1"/>
    </xf>
    <xf numFmtId="0" fontId="44" fillId="20" borderId="113" xfId="3" applyFont="1" applyFill="1" applyBorder="1" applyAlignment="1">
      <alignment horizontal="center" vertical="top" wrapText="1"/>
    </xf>
    <xf numFmtId="0" fontId="42" fillId="12" borderId="63" xfId="3" applyFont="1" applyFill="1" applyBorder="1" applyAlignment="1">
      <alignment horizontal="left" vertical="center" wrapText="1" indent="4"/>
    </xf>
    <xf numFmtId="0" fontId="35" fillId="21" borderId="73" xfId="3" applyFont="1" applyFill="1" applyBorder="1" applyAlignment="1" applyProtection="1">
      <alignment horizontal="center" vertical="center"/>
      <protection locked="0"/>
    </xf>
    <xf numFmtId="0" fontId="35" fillId="21" borderId="76" xfId="3" applyFont="1" applyFill="1" applyBorder="1" applyAlignment="1" applyProtection="1">
      <alignment horizontal="left" vertical="center" wrapText="1"/>
      <protection locked="0"/>
    </xf>
    <xf numFmtId="0" fontId="35" fillId="0" borderId="73" xfId="3" applyFont="1" applyBorder="1" applyAlignment="1" applyProtection="1">
      <alignment horizontal="center" vertical="center"/>
      <protection locked="0"/>
    </xf>
    <xf numFmtId="0" fontId="35" fillId="0" borderId="76" xfId="3" applyFont="1" applyBorder="1" applyAlignment="1" applyProtection="1">
      <alignment horizontal="left" vertical="center" wrapText="1"/>
      <protection locked="0"/>
    </xf>
    <xf numFmtId="0" fontId="35" fillId="21" borderId="79" xfId="3" applyFont="1" applyFill="1" applyBorder="1" applyAlignment="1" applyProtection="1">
      <alignment horizontal="center" vertical="center"/>
      <protection locked="0"/>
    </xf>
    <xf numFmtId="0" fontId="0" fillId="0" borderId="32" xfId="0" applyBorder="1" applyAlignment="1" applyProtection="1">
      <alignment horizontal="center" vertical="center"/>
      <protection locked="0"/>
    </xf>
    <xf numFmtId="0" fontId="35" fillId="21" borderId="82" xfId="3" applyFont="1" applyFill="1" applyBorder="1" applyAlignment="1" applyProtection="1">
      <alignment horizontal="left" vertical="center" wrapText="1"/>
      <protection locked="0"/>
    </xf>
    <xf numFmtId="0" fontId="35" fillId="0" borderId="87" xfId="3" applyFont="1" applyBorder="1" applyAlignment="1" applyProtection="1">
      <alignment horizontal="left" vertical="center" wrapText="1"/>
      <protection locked="0"/>
    </xf>
    <xf numFmtId="0" fontId="0" fillId="0" borderId="0" xfId="0" applyFont="1"/>
    <xf numFmtId="0" fontId="0" fillId="5" borderId="21" xfId="0" applyFont="1" applyFill="1" applyBorder="1"/>
    <xf numFmtId="0" fontId="0" fillId="5" borderId="3" xfId="0" applyFont="1" applyFill="1" applyBorder="1"/>
    <xf numFmtId="0" fontId="0" fillId="5" borderId="22" xfId="0" applyFont="1" applyFill="1" applyBorder="1"/>
    <xf numFmtId="0" fontId="15" fillId="23" borderId="121" xfId="0" applyFont="1" applyFill="1" applyBorder="1" applyAlignment="1">
      <alignment horizontal="center" vertical="center"/>
    </xf>
    <xf numFmtId="0" fontId="0" fillId="5" borderId="23" xfId="0" applyFont="1" applyFill="1" applyBorder="1"/>
    <xf numFmtId="0" fontId="0" fillId="5" borderId="23" xfId="0" applyFont="1" applyFill="1" applyBorder="1" applyAlignment="1">
      <alignment vertical="center"/>
    </xf>
    <xf numFmtId="0" fontId="0" fillId="0" borderId="0" xfId="0" applyFont="1" applyAlignment="1">
      <alignment vertical="center"/>
    </xf>
    <xf numFmtId="0" fontId="9" fillId="23" borderId="121" xfId="0" applyFont="1" applyFill="1" applyBorder="1" applyAlignment="1">
      <alignment horizontal="center" vertical="center" wrapText="1"/>
    </xf>
    <xf numFmtId="0" fontId="16" fillId="23" borderId="121" xfId="0" applyFont="1" applyFill="1" applyBorder="1" applyAlignment="1">
      <alignment horizontal="left" vertical="center" indent="2"/>
    </xf>
    <xf numFmtId="0" fontId="17" fillId="23" borderId="121" xfId="0" applyFont="1" applyFill="1" applyBorder="1" applyAlignment="1">
      <alignment horizontal="left" vertical="top" wrapText="1" indent="3"/>
    </xf>
    <xf numFmtId="0" fontId="0" fillId="5" borderId="24" xfId="0" applyFont="1" applyFill="1" applyBorder="1"/>
    <xf numFmtId="0" fontId="0" fillId="5" borderId="5" xfId="0" applyFont="1" applyFill="1" applyBorder="1"/>
    <xf numFmtId="0" fontId="0" fillId="5" borderId="25" xfId="0" applyFont="1" applyFill="1" applyBorder="1"/>
  </cellXfs>
  <cellStyles count="6">
    <cellStyle name="Normal" xfId="0" builtinId="0"/>
    <cellStyle name="Normal 2" xfId="2" xr:uid="{00000000-0005-0000-0000-00002F000000}"/>
    <cellStyle name="Normal 3" xfId="3" xr:uid="{00000000-0005-0000-0000-000030000000}"/>
    <cellStyle name="Normal 4" xfId="5" xr:uid="{57BA86CA-B5F2-4D2C-9DC9-3E2F6FF0C59D}"/>
    <cellStyle name="Pourcentage" xfId="1" builtinId="5"/>
    <cellStyle name="Pourcentage 2" xfId="4" xr:uid="{00000000-0005-0000-0000-000031000000}"/>
  </cellStyles>
  <dxfs count="460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theme="9" tint="0.79998168889431442"/>
      </font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E2F0D9"/>
      </font>
    </dxf>
    <dxf>
      <font>
        <color rgb="FFE2F0D9"/>
      </font>
    </dxf>
    <dxf>
      <font>
        <color rgb="FFE2F0D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ill>
        <patternFill patternType="gray0625">
          <fgColor rgb="FFFF5050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4F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ill>
        <patternFill>
          <bgColor rgb="FFFFF4F5"/>
        </patternFill>
      </fill>
    </dxf>
    <dxf>
      <fill>
        <patternFill>
          <bgColor rgb="FFFFF4F5"/>
        </patternFill>
      </fill>
    </dxf>
    <dxf>
      <fill>
        <patternFill>
          <bgColor rgb="FFFFF4F5"/>
        </patternFill>
      </fill>
    </dxf>
    <dxf>
      <font>
        <color rgb="FFE2F0D9"/>
      </font>
    </dxf>
    <dxf>
      <font>
        <color rgb="FFE2F0D9"/>
      </font>
    </dxf>
    <dxf>
      <font>
        <color rgb="FFE2F0D9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theme="9" tint="0.79998168889431442"/>
      </font>
    </dxf>
    <dxf>
      <font>
        <color theme="9" tint="0.79998168889431442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  <bgColor auto="1"/>
        </patternFill>
      </fill>
      <border>
        <vertical/>
        <horizontal/>
      </border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gray0625">
          <fgColor rgb="FFFF5050"/>
        </patternFill>
      </fill>
    </dxf>
    <dxf>
      <fill>
        <patternFill>
          <bgColor rgb="FFFFC7CE"/>
        </patternFill>
      </fill>
    </dxf>
    <dxf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FF5050"/>
      <color rgb="FFFFC7CE"/>
      <color rgb="FFDDDDDD"/>
      <color rgb="FFFFCCCC"/>
      <color rgb="FFFF9999"/>
      <color rgb="FFFF7C80"/>
      <color rgb="FFF5F5F5"/>
      <color rgb="FFEAEAEA"/>
      <color rgb="FFE6E6E6"/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20240624_MCC%20LICENCE%20PH00201T%20L%20Mouze.xlsx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1commun/0.%20UFR/R&#233;f&#233;rent%20SCOLARITE/02.%20MCC/2024-2025/0.TABLEAUX%20VIERGES%20MCC%20&amp;%20CADRAGE/20240624_MCC%20LICENCE%20tableau%20pour%20publication%20CC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Copie%20de%20MCC%20Licence%20UE%20202%20Wolfe-Mantese-Bouchardeau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Copie%20de%20MCC%20LICENCE%20UE%20304T%20-%20Ivan%20Bouchardeau.xlsx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Copie%20de%20UE%20305%20-%20PH00305T_MCC%20LICENCE%20tableau%20pour%20publication%20CC.xlsx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20240624_MCC%20LICENCE%20tableau%20pour%20publication%20CC401%20MODIFIE.xlsx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microsoft.com/office/2006/relationships/xlExternalLinkPath/xlPathMissing" Target="Copie%20de%20MCC%20L3%20501.xlsx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marie-christine.delr\Desktop\Philo\MCC%202024-2025\20240624_MCC%20LICENCEPH00502T%20L%20Mouze.xlsx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microsoft.com/office/2006/relationships/xlExternalLinkPath/xlPathMissing" Target="UE%20504%20CC.xlsx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phael/Library/Containers/com.microsoft.Excel/Data/Documents/C:/Users/virginie.conca/Downloads/Exemple%20UE101_LICENCE%20tableau%20pour%20publication%20CC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C UE"/>
      <sheetName val="CC UE modulaire"/>
      <sheetName val="CC UE Stage"/>
      <sheetName val="UE 3 épreuves finales"/>
      <sheetName val="MCC differentes_meme UE"/>
      <sheetName val="réferences"/>
    </sheetNames>
    <sheetDataSet>
      <sheetData sheetId="0"/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éferences"/>
    </sheetNames>
    <sheetDataSet>
      <sheetData sheetId="0" refreshError="1"/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0AEDD17-36EE-40FF-ABB2-E8A6EB8A3526}">
  <sheetPr>
    <pageSetUpPr fitToPage="1"/>
  </sheetPr>
  <dimension ref="A1:X455"/>
  <sheetViews>
    <sheetView tabSelected="1" view="pageBreakPreview" topLeftCell="A313" zoomScaleNormal="100" zoomScaleSheetLayoutView="100" workbookViewId="0">
      <selection activeCell="A307" sqref="A307:A309"/>
    </sheetView>
  </sheetViews>
  <sheetFormatPr baseColWidth="10" defaultColWidth="11.140625" defaultRowHeight="15" x14ac:dyDescent="0.25"/>
  <cols>
    <col min="1" max="1" width="33.42578125" customWidth="1"/>
    <col min="2" max="2" width="1.28515625" customWidth="1"/>
    <col min="3" max="3" width="16.7109375" customWidth="1"/>
    <col min="4" max="4" width="8.42578125" customWidth="1"/>
    <col min="5" max="5" width="29.5703125" customWidth="1"/>
    <col min="6" max="7" width="12.85546875" customWidth="1"/>
    <col min="8" max="8" width="0.7109375" customWidth="1"/>
    <col min="9" max="9" width="12.5703125" bestFit="1" customWidth="1"/>
    <col min="10" max="10" width="0.7109375" customWidth="1"/>
    <col min="11" max="11" width="13.28515625" customWidth="1"/>
    <col min="12" max="12" width="0.7109375" customWidth="1"/>
    <col min="13" max="13" width="2.28515625" customWidth="1"/>
    <col min="14" max="14" width="0.7109375" customWidth="1"/>
    <col min="15" max="15" width="12.85546875" bestFit="1" customWidth="1"/>
    <col min="16" max="16" width="0.7109375" customWidth="1"/>
    <col min="17" max="17" width="10.42578125" bestFit="1" customWidth="1"/>
    <col min="18" max="18" width="0.7109375" customWidth="1"/>
    <col min="19" max="19" width="2.28515625" customWidth="1"/>
    <col min="20" max="20" width="37" customWidth="1"/>
    <col min="21" max="21" width="1.140625" customWidth="1"/>
    <col min="22" max="22" width="26.5703125" customWidth="1"/>
    <col min="23" max="23" width="1.85546875" customWidth="1"/>
  </cols>
  <sheetData>
    <row r="1" spans="1:24" s="11" customFormat="1" ht="36.4" customHeight="1" thickTop="1" thickBot="1" x14ac:dyDescent="0.3">
      <c r="A1" s="41" t="s">
        <v>2</v>
      </c>
      <c r="B1" s="42"/>
      <c r="C1" s="477" t="s">
        <v>27</v>
      </c>
      <c r="D1" s="477"/>
      <c r="E1" s="477"/>
      <c r="F1" s="477"/>
      <c r="G1" s="477"/>
      <c r="H1" s="477"/>
      <c r="I1" s="477"/>
      <c r="J1" s="477"/>
      <c r="K1" s="477"/>
      <c r="L1" s="477"/>
      <c r="M1" s="477"/>
      <c r="N1" s="477"/>
      <c r="O1" s="477"/>
      <c r="P1" s="477"/>
      <c r="Q1" s="477"/>
      <c r="R1" s="477"/>
      <c r="S1" s="477"/>
      <c r="T1" s="477"/>
      <c r="U1" s="477"/>
      <c r="V1" s="478"/>
    </row>
    <row r="2" spans="1:24" s="43" customFormat="1" ht="21.6" customHeight="1" thickTop="1" thickBot="1" x14ac:dyDescent="0.3">
      <c r="A2" s="44" t="s">
        <v>8</v>
      </c>
    </row>
    <row r="3" spans="1:24" s="37" customFormat="1" ht="22.9" customHeight="1" thickTop="1" thickBot="1" x14ac:dyDescent="0.3">
      <c r="A3" s="36" t="s">
        <v>4</v>
      </c>
      <c r="C3" s="90">
        <v>45572</v>
      </c>
    </row>
    <row r="4" spans="1:24" s="37" customFormat="1" ht="22.9" customHeight="1" thickTop="1" thickBot="1" x14ac:dyDescent="0.3">
      <c r="A4" s="36" t="s">
        <v>5</v>
      </c>
      <c r="C4" s="90">
        <v>45569</v>
      </c>
      <c r="M4" s="38"/>
      <c r="N4" s="38"/>
      <c r="S4" s="38"/>
      <c r="T4" s="36" t="s">
        <v>19</v>
      </c>
      <c r="V4" s="79" t="s">
        <v>21</v>
      </c>
    </row>
    <row r="5" spans="1:24" ht="16.5" thickTop="1" thickBot="1" x14ac:dyDescent="0.3">
      <c r="V5" s="80"/>
    </row>
    <row r="6" spans="1:24" s="40" customFormat="1" ht="30" customHeight="1" thickTop="1" thickBot="1" x14ac:dyDescent="0.3">
      <c r="A6" s="39" t="s">
        <v>3</v>
      </c>
      <c r="B6" s="69"/>
      <c r="C6" s="479" t="s">
        <v>32</v>
      </c>
      <c r="D6" s="479"/>
      <c r="E6" s="479"/>
      <c r="F6" s="479"/>
      <c r="G6" s="479"/>
      <c r="H6" s="479"/>
      <c r="I6" s="479"/>
      <c r="J6"/>
      <c r="T6" s="36" t="s">
        <v>20</v>
      </c>
      <c r="U6" s="37"/>
      <c r="V6" s="79">
        <v>1</v>
      </c>
    </row>
    <row r="7" spans="1:24" ht="16.5" thickTop="1" thickBot="1" x14ac:dyDescent="0.3">
      <c r="C7" s="391"/>
      <c r="D7" s="391"/>
      <c r="E7" s="391"/>
      <c r="F7" s="391"/>
      <c r="G7" s="391"/>
      <c r="H7" s="391"/>
      <c r="I7" s="391"/>
      <c r="X7" s="55"/>
    </row>
    <row r="8" spans="1:24" ht="8.65" customHeight="1" thickTop="1" x14ac:dyDescent="0.25">
      <c r="A8" s="12"/>
      <c r="B8" s="13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3"/>
      <c r="O8" s="13"/>
      <c r="P8" s="13"/>
      <c r="Q8" s="13"/>
      <c r="R8" s="13"/>
      <c r="S8" s="13"/>
      <c r="T8" s="13"/>
      <c r="U8" s="13"/>
      <c r="V8" s="13"/>
      <c r="W8" s="14"/>
    </row>
    <row r="9" spans="1:24" ht="28.35" customHeight="1" x14ac:dyDescent="0.25">
      <c r="A9" s="468" t="s">
        <v>100</v>
      </c>
      <c r="B9" s="464"/>
      <c r="C9" s="465"/>
      <c r="D9" s="465"/>
      <c r="E9" s="465"/>
      <c r="F9" s="465"/>
      <c r="G9" s="465"/>
      <c r="H9" s="465"/>
      <c r="I9" s="465"/>
      <c r="J9" s="465"/>
      <c r="K9" s="465"/>
      <c r="L9" s="465"/>
      <c r="M9" s="465"/>
      <c r="N9" s="465"/>
      <c r="O9" s="465"/>
      <c r="P9" s="465"/>
      <c r="Q9" s="465"/>
      <c r="R9" s="465"/>
      <c r="S9" s="465"/>
      <c r="T9" s="465"/>
      <c r="U9" s="465"/>
      <c r="V9" s="466"/>
      <c r="W9" s="15"/>
    </row>
    <row r="10" spans="1:24" ht="18" customHeight="1" thickBot="1" x14ac:dyDescent="0.3">
      <c r="A10" s="468"/>
      <c r="B10" s="60"/>
      <c r="C10" s="61"/>
      <c r="D10" s="61"/>
      <c r="E10" s="61"/>
      <c r="F10" s="61"/>
      <c r="G10" s="61"/>
      <c r="H10" s="81"/>
      <c r="I10" s="469"/>
      <c r="J10" s="469"/>
      <c r="K10" s="469"/>
      <c r="L10" s="82"/>
      <c r="M10" s="61"/>
      <c r="N10" s="61"/>
      <c r="O10" s="61"/>
      <c r="P10" s="61"/>
      <c r="Q10" s="61"/>
      <c r="R10" s="61"/>
      <c r="S10" s="61"/>
      <c r="T10" s="61"/>
      <c r="U10" s="61"/>
      <c r="V10" s="62"/>
      <c r="W10" s="15"/>
    </row>
    <row r="11" spans="1:24" s="11" customFormat="1" ht="30" customHeight="1" thickTop="1" thickBot="1" x14ac:dyDescent="0.3">
      <c r="A11" s="468"/>
      <c r="B11" s="16"/>
      <c r="C11" s="17"/>
      <c r="D11" s="17"/>
      <c r="E11" s="3"/>
      <c r="F11" s="408" t="s">
        <v>13</v>
      </c>
      <c r="G11" s="408"/>
      <c r="H11" s="83"/>
      <c r="I11" s="68" t="s">
        <v>14</v>
      </c>
      <c r="J11" s="65"/>
      <c r="K11" s="1" t="s">
        <v>15</v>
      </c>
      <c r="L11" s="84"/>
      <c r="M11" s="10"/>
      <c r="N11" s="10"/>
      <c r="O11" s="409" t="s">
        <v>1</v>
      </c>
      <c r="P11" s="409"/>
      <c r="Q11" s="409"/>
      <c r="R11" s="409"/>
      <c r="S11" s="409"/>
      <c r="T11" s="409"/>
      <c r="U11" s="7"/>
      <c r="V11" s="9" t="s">
        <v>7</v>
      </c>
      <c r="W11" s="18"/>
    </row>
    <row r="12" spans="1:24" s="11" customFormat="1" ht="24.95" customHeight="1" thickTop="1" x14ac:dyDescent="0.25">
      <c r="A12" s="473" t="s">
        <v>28</v>
      </c>
      <c r="B12" s="448"/>
      <c r="C12" s="415" t="s">
        <v>9</v>
      </c>
      <c r="D12" s="56"/>
      <c r="E12" s="19" t="s">
        <v>89</v>
      </c>
      <c r="F12" s="410" t="s">
        <v>24</v>
      </c>
      <c r="G12" s="411"/>
      <c r="H12" s="83"/>
      <c r="I12" s="70">
        <v>0.5</v>
      </c>
      <c r="J12" s="65"/>
      <c r="K12" s="75">
        <v>5</v>
      </c>
      <c r="L12" s="84"/>
      <c r="M12" s="17"/>
      <c r="N12" s="17"/>
      <c r="O12" s="412" t="s">
        <v>29</v>
      </c>
      <c r="P12" s="413"/>
      <c r="Q12" s="413"/>
      <c r="R12" s="413"/>
      <c r="S12" s="413"/>
      <c r="T12" s="414"/>
      <c r="U12" s="8"/>
      <c r="V12" s="423" t="s">
        <v>18</v>
      </c>
      <c r="W12" s="18"/>
    </row>
    <row r="13" spans="1:24" s="11" customFormat="1" ht="24.95" customHeight="1" x14ac:dyDescent="0.25">
      <c r="A13" s="473"/>
      <c r="B13" s="448"/>
      <c r="C13" s="416"/>
      <c r="D13" s="57"/>
      <c r="E13" s="20"/>
      <c r="F13" s="449"/>
      <c r="G13" s="450"/>
      <c r="H13" s="83"/>
      <c r="I13" s="71"/>
      <c r="J13" s="65"/>
      <c r="K13" s="76"/>
      <c r="L13" s="84"/>
      <c r="M13" s="17"/>
      <c r="N13" s="17"/>
      <c r="O13" s="451"/>
      <c r="P13" s="452"/>
      <c r="Q13" s="452"/>
      <c r="R13" s="452"/>
      <c r="S13" s="452"/>
      <c r="T13" s="453"/>
      <c r="U13" s="8"/>
      <c r="V13" s="423"/>
      <c r="W13" s="18"/>
    </row>
    <row r="14" spans="1:24" s="11" customFormat="1" ht="24.95" customHeight="1" x14ac:dyDescent="0.25">
      <c r="A14" s="473"/>
      <c r="B14" s="448"/>
      <c r="C14" s="416"/>
      <c r="D14" s="57"/>
      <c r="E14" s="21"/>
      <c r="F14" s="449"/>
      <c r="G14" s="450"/>
      <c r="H14" s="83"/>
      <c r="I14" s="72"/>
      <c r="J14" s="65"/>
      <c r="K14" s="77"/>
      <c r="L14" s="84"/>
      <c r="M14" s="17"/>
      <c r="N14" s="17"/>
      <c r="O14" s="456"/>
      <c r="P14" s="457"/>
      <c r="Q14" s="457"/>
      <c r="R14" s="457"/>
      <c r="S14" s="457"/>
      <c r="T14" s="458"/>
      <c r="U14" s="8"/>
      <c r="V14" s="423"/>
      <c r="W14" s="18"/>
    </row>
    <row r="15" spans="1:24" s="11" customFormat="1" ht="24.95" customHeight="1" thickBot="1" x14ac:dyDescent="0.3">
      <c r="A15" s="45" t="s">
        <v>6</v>
      </c>
      <c r="B15" s="448"/>
      <c r="C15" s="417"/>
      <c r="D15" s="58"/>
      <c r="E15" s="22"/>
      <c r="F15" s="459"/>
      <c r="G15" s="460"/>
      <c r="H15" s="83"/>
      <c r="I15" s="73"/>
      <c r="J15" s="65"/>
      <c r="K15" s="23"/>
      <c r="L15" s="84"/>
      <c r="M15" s="17"/>
      <c r="N15" s="17"/>
      <c r="O15" s="445"/>
      <c r="P15" s="446"/>
      <c r="Q15" s="446"/>
      <c r="R15" s="446"/>
      <c r="S15" s="446"/>
      <c r="T15" s="447"/>
      <c r="U15" s="8"/>
      <c r="V15" s="423"/>
      <c r="W15" s="18"/>
    </row>
    <row r="16" spans="1:24" ht="10.7" customHeight="1" thickTop="1" x14ac:dyDescent="0.25">
      <c r="A16" s="476" t="s">
        <v>101</v>
      </c>
      <c r="B16" s="448"/>
      <c r="C16" s="24"/>
      <c r="D16" s="24"/>
      <c r="E16" s="25"/>
      <c r="F16" s="25"/>
      <c r="G16" s="25"/>
      <c r="H16" s="85"/>
      <c r="I16" s="63"/>
      <c r="J16" s="63"/>
      <c r="K16" s="64"/>
      <c r="L16" s="64"/>
      <c r="M16" s="26"/>
      <c r="N16" s="26"/>
      <c r="O16" s="26"/>
      <c r="P16" s="26"/>
      <c r="Q16" s="26"/>
      <c r="R16" s="26"/>
      <c r="S16" s="26"/>
      <c r="T16" s="25"/>
      <c r="U16" s="6"/>
      <c r="V16" s="423"/>
      <c r="W16" s="15"/>
    </row>
    <row r="17" spans="1:23" x14ac:dyDescent="0.25">
      <c r="A17" s="476"/>
      <c r="B17" s="448"/>
      <c r="C17" s="24"/>
      <c r="D17" s="24"/>
      <c r="E17" s="25"/>
      <c r="F17" s="25"/>
      <c r="G17" s="25"/>
      <c r="H17" s="85"/>
      <c r="I17" s="63"/>
      <c r="J17" s="63"/>
      <c r="K17" s="64"/>
      <c r="L17" s="64"/>
      <c r="M17" s="26"/>
      <c r="N17" s="25"/>
      <c r="O17" s="25"/>
      <c r="P17" s="25"/>
      <c r="Q17" s="25"/>
      <c r="R17" s="25"/>
      <c r="S17" s="25"/>
      <c r="T17" s="25"/>
      <c r="U17" s="6"/>
      <c r="V17" s="423"/>
      <c r="W17" s="15"/>
    </row>
    <row r="18" spans="1:23" ht="26.25" thickBot="1" x14ac:dyDescent="0.3">
      <c r="A18" s="476"/>
      <c r="B18" s="448"/>
      <c r="C18" s="24"/>
      <c r="D18" s="24"/>
      <c r="E18" s="25"/>
      <c r="F18" s="54" t="s">
        <v>12</v>
      </c>
      <c r="G18" s="54" t="s">
        <v>0</v>
      </c>
      <c r="H18" s="83"/>
      <c r="I18" s="63"/>
      <c r="J18" s="65"/>
      <c r="K18" s="64"/>
      <c r="L18" s="65"/>
      <c r="M18" s="26"/>
      <c r="N18" s="25"/>
      <c r="O18" s="409" t="s">
        <v>1</v>
      </c>
      <c r="P18" s="409"/>
      <c r="Q18" s="409"/>
      <c r="R18" s="409"/>
      <c r="S18" s="409"/>
      <c r="T18" s="409"/>
      <c r="U18" s="6"/>
      <c r="V18" s="423"/>
      <c r="W18" s="15"/>
    </row>
    <row r="19" spans="1:23" s="11" customFormat="1" ht="32.1" customHeight="1" thickTop="1" thickBot="1" x14ac:dyDescent="0.3">
      <c r="A19" s="476"/>
      <c r="B19" s="448"/>
      <c r="C19" s="440" t="s">
        <v>16</v>
      </c>
      <c r="D19" s="441"/>
      <c r="E19" s="2" t="s">
        <v>26</v>
      </c>
      <c r="F19" s="78" t="s">
        <v>103</v>
      </c>
      <c r="G19" s="89" t="s">
        <v>11</v>
      </c>
      <c r="H19" s="83"/>
      <c r="I19" s="74">
        <v>0.5</v>
      </c>
      <c r="J19" s="65"/>
      <c r="K19" s="27">
        <f>I19*10</f>
        <v>5</v>
      </c>
      <c r="L19" s="84"/>
      <c r="M19" s="17"/>
      <c r="N19" s="25"/>
      <c r="O19" s="461" t="s">
        <v>23</v>
      </c>
      <c r="P19" s="462"/>
      <c r="Q19" s="462"/>
      <c r="R19" s="462"/>
      <c r="S19" s="462"/>
      <c r="T19" s="463"/>
      <c r="U19" s="8"/>
      <c r="V19" s="423"/>
      <c r="W19" s="18"/>
    </row>
    <row r="20" spans="1:23" s="52" customFormat="1" ht="15.75" thickTop="1" x14ac:dyDescent="0.25">
      <c r="A20" s="476"/>
      <c r="B20" s="48"/>
      <c r="C20" s="46"/>
      <c r="D20" s="46"/>
      <c r="E20" s="49" t="str">
        <f>IF(SUM(I12:I19)=1,"","le total des pourcentages est différent de 100")</f>
        <v/>
      </c>
      <c r="F20" s="49"/>
      <c r="G20" s="49"/>
      <c r="H20" s="86"/>
      <c r="I20" s="67">
        <f>IF(AND(I12&lt;=0.5,I13&lt;=0.5,I14&lt;=0.5,I15&lt;=0.5,I19&lt;=0.5)=TRUE,SUM(I12:I19),"Erreur")</f>
        <v>1</v>
      </c>
      <c r="J20" s="63"/>
      <c r="K20" s="47">
        <f>IF(AND(K12&lt;=(SUM(K12:K19)/2),K13&lt;=(SUM(K12:K19)/2),K14&lt;=(SUM(K12:K19)/2),K14&lt;=(SUM(K12:K19)/2),K19&lt;=(SUM(K12:K19)/2))=TRUE,SUM(K12:K19),"Erreur")</f>
        <v>10</v>
      </c>
      <c r="L20" s="87"/>
      <c r="M20" s="46"/>
      <c r="N20" s="25"/>
      <c r="O20" s="25"/>
      <c r="P20" s="25"/>
      <c r="Q20" s="25"/>
      <c r="R20" s="25"/>
      <c r="S20" s="46"/>
      <c r="T20" s="66"/>
      <c r="U20" s="46"/>
      <c r="V20" s="50"/>
      <c r="W20" s="51"/>
    </row>
    <row r="21" spans="1:23" ht="7.35" customHeight="1" x14ac:dyDescent="0.25">
      <c r="A21" s="476"/>
      <c r="B21" s="28"/>
      <c r="C21" s="26"/>
      <c r="D21" s="26"/>
      <c r="E21" s="49" t="str">
        <f>IF(AND(I12&lt;=0.5,I13&lt;=0.5,I14&lt;=0.5,I15&lt;=0.5,I19&lt;=0.5)=TRUE,"","il y a des épreuves qui dépassent les 50%")</f>
        <v/>
      </c>
      <c r="F21" s="5"/>
      <c r="G21" s="5"/>
      <c r="H21" s="88"/>
      <c r="I21" s="64"/>
      <c r="J21" s="64"/>
      <c r="K21" s="64"/>
      <c r="L21" s="64"/>
      <c r="M21" s="26"/>
      <c r="N21" s="25"/>
      <c r="O21" s="25"/>
      <c r="P21" s="25"/>
      <c r="Q21" s="25"/>
      <c r="R21" s="25"/>
      <c r="S21" s="26"/>
      <c r="T21" s="26"/>
      <c r="U21" s="26"/>
      <c r="V21" s="29"/>
      <c r="W21" s="15"/>
    </row>
    <row r="22" spans="1:23" ht="15.4" customHeight="1" x14ac:dyDescent="0.25">
      <c r="A22" s="476"/>
      <c r="B22" s="28"/>
      <c r="C22" s="26"/>
      <c r="D22" s="26"/>
      <c r="E22" s="49" t="str">
        <f>IF(ISBLANK(G19),"indiquer obligatoirement la période de l'évaluation finale","")</f>
        <v/>
      </c>
      <c r="F22" s="5"/>
      <c r="G22" s="5"/>
      <c r="H22" s="5"/>
      <c r="I22" s="26"/>
      <c r="J22" s="26"/>
      <c r="K22" s="26"/>
      <c r="L22" s="26"/>
      <c r="M22" s="26"/>
      <c r="N22" s="26"/>
      <c r="O22" s="26"/>
      <c r="P22" s="26"/>
      <c r="Q22" s="26"/>
      <c r="R22" s="26"/>
      <c r="S22" s="26"/>
      <c r="T22" s="26"/>
      <c r="U22" s="26"/>
      <c r="V22" s="29"/>
      <c r="W22" s="15"/>
    </row>
    <row r="23" spans="1:23" ht="6.95" customHeight="1" x14ac:dyDescent="0.25">
      <c r="A23" s="476"/>
      <c r="B23" s="30"/>
      <c r="C23" s="31"/>
      <c r="D23" s="31"/>
      <c r="E23" s="4"/>
      <c r="F23" s="4"/>
      <c r="G23" s="4"/>
      <c r="H23" s="4"/>
      <c r="I23" s="31"/>
      <c r="J23" s="31"/>
      <c r="K23" s="31"/>
      <c r="L23" s="31"/>
      <c r="M23" s="31"/>
      <c r="N23" s="31"/>
      <c r="O23" s="31"/>
      <c r="P23" s="31"/>
      <c r="Q23" s="31"/>
      <c r="R23" s="31"/>
      <c r="S23" s="31"/>
      <c r="T23" s="31"/>
      <c r="U23" s="31"/>
      <c r="V23" s="32"/>
      <c r="W23" s="15"/>
    </row>
    <row r="24" spans="1:23" ht="7.7" customHeight="1" thickBot="1" x14ac:dyDescent="0.3">
      <c r="A24" s="33"/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34"/>
      <c r="Q24" s="34"/>
      <c r="R24" s="34"/>
      <c r="S24" s="34"/>
      <c r="T24" s="34"/>
      <c r="U24" s="34"/>
      <c r="V24" s="34"/>
      <c r="W24" s="35"/>
    </row>
    <row r="25" spans="1:23" ht="16.5" thickTop="1" thickBot="1" x14ac:dyDescent="0.3"/>
    <row r="26" spans="1:23" ht="8.65" customHeight="1" thickTop="1" x14ac:dyDescent="0.25">
      <c r="A26" s="12" t="s">
        <v>31</v>
      </c>
      <c r="B26" s="13"/>
      <c r="C26" s="13"/>
      <c r="D26" s="13"/>
      <c r="E26" s="13"/>
      <c r="F26" s="13"/>
      <c r="G26" s="13"/>
      <c r="H26" s="13"/>
      <c r="I26" s="13"/>
      <c r="J26" s="13"/>
      <c r="K26" s="13"/>
      <c r="L26" s="13"/>
      <c r="M26" s="13"/>
      <c r="N26" s="13"/>
      <c r="O26" s="13"/>
      <c r="P26" s="13"/>
      <c r="Q26" s="13"/>
      <c r="R26" s="13"/>
      <c r="S26" s="13"/>
      <c r="T26" s="13"/>
      <c r="U26" s="13"/>
      <c r="V26" s="13"/>
      <c r="W26" s="14"/>
    </row>
    <row r="27" spans="1:23" ht="28.35" customHeight="1" x14ac:dyDescent="0.25">
      <c r="A27" s="468" t="s">
        <v>102</v>
      </c>
      <c r="B27" s="464"/>
      <c r="C27" s="465"/>
      <c r="D27" s="465"/>
      <c r="E27" s="465"/>
      <c r="F27" s="465"/>
      <c r="G27" s="465"/>
      <c r="H27" s="465"/>
      <c r="I27" s="465"/>
      <c r="J27" s="465"/>
      <c r="K27" s="465"/>
      <c r="L27" s="465"/>
      <c r="M27" s="465"/>
      <c r="N27" s="465"/>
      <c r="O27" s="465"/>
      <c r="P27" s="465"/>
      <c r="Q27" s="465"/>
      <c r="R27" s="465"/>
      <c r="S27" s="465"/>
      <c r="T27" s="465"/>
      <c r="U27" s="465"/>
      <c r="V27" s="466"/>
      <c r="W27" s="15"/>
    </row>
    <row r="28" spans="1:23" ht="18" customHeight="1" thickBot="1" x14ac:dyDescent="0.3">
      <c r="A28" s="468"/>
      <c r="B28" s="60"/>
      <c r="C28" s="61"/>
      <c r="D28" s="61"/>
      <c r="E28" s="61"/>
      <c r="F28" s="61"/>
      <c r="G28" s="61"/>
      <c r="H28" s="81"/>
      <c r="I28" s="469"/>
      <c r="J28" s="469"/>
      <c r="K28" s="469"/>
      <c r="L28" s="91"/>
      <c r="M28" s="61"/>
      <c r="N28" s="61"/>
      <c r="O28" s="61"/>
      <c r="P28" s="61"/>
      <c r="Q28" s="61"/>
      <c r="R28" s="61"/>
      <c r="S28" s="61"/>
      <c r="T28" s="61"/>
      <c r="U28" s="61"/>
      <c r="V28" s="62"/>
      <c r="W28" s="15"/>
    </row>
    <row r="29" spans="1:23" s="11" customFormat="1" ht="30" customHeight="1" thickTop="1" thickBot="1" x14ac:dyDescent="0.3">
      <c r="A29" s="468"/>
      <c r="B29" s="16"/>
      <c r="C29" s="17"/>
      <c r="D29" s="17"/>
      <c r="E29" s="3"/>
      <c r="F29" s="408" t="s">
        <v>13</v>
      </c>
      <c r="G29" s="408"/>
      <c r="H29" s="83"/>
      <c r="I29" s="68" t="s">
        <v>14</v>
      </c>
      <c r="J29" s="65"/>
      <c r="K29" s="1" t="s">
        <v>15</v>
      </c>
      <c r="L29" s="84"/>
      <c r="M29" s="10"/>
      <c r="N29" s="10"/>
      <c r="O29" s="409" t="s">
        <v>1</v>
      </c>
      <c r="P29" s="409"/>
      <c r="Q29" s="409"/>
      <c r="R29" s="409"/>
      <c r="S29" s="409"/>
      <c r="T29" s="409"/>
      <c r="U29" s="7"/>
      <c r="V29" s="9" t="s">
        <v>7</v>
      </c>
      <c r="W29" s="18"/>
    </row>
    <row r="30" spans="1:23" s="11" customFormat="1" ht="24.95" customHeight="1" thickTop="1" x14ac:dyDescent="0.25">
      <c r="A30" s="473" t="s">
        <v>30</v>
      </c>
      <c r="B30" s="448"/>
      <c r="C30" s="415" t="s">
        <v>9</v>
      </c>
      <c r="D30" s="56"/>
      <c r="E30" s="19" t="s">
        <v>89</v>
      </c>
      <c r="F30" s="410" t="s">
        <v>24</v>
      </c>
      <c r="G30" s="411"/>
      <c r="H30" s="83"/>
      <c r="I30" s="70">
        <v>0.5</v>
      </c>
      <c r="J30" s="65"/>
      <c r="K30" s="75">
        <v>5</v>
      </c>
      <c r="L30" s="84"/>
      <c r="M30" s="17"/>
      <c r="N30" s="17"/>
      <c r="O30" s="412" t="s">
        <v>29</v>
      </c>
      <c r="P30" s="413"/>
      <c r="Q30" s="413"/>
      <c r="R30" s="413"/>
      <c r="S30" s="413"/>
      <c r="T30" s="414"/>
      <c r="U30" s="8"/>
      <c r="V30" s="423" t="s">
        <v>18</v>
      </c>
      <c r="W30" s="18"/>
    </row>
    <row r="31" spans="1:23" s="11" customFormat="1" ht="24.95" customHeight="1" x14ac:dyDescent="0.25">
      <c r="A31" s="473"/>
      <c r="B31" s="448"/>
      <c r="C31" s="416"/>
      <c r="D31" s="57"/>
      <c r="E31" s="20"/>
      <c r="F31" s="449"/>
      <c r="G31" s="450"/>
      <c r="H31" s="83"/>
      <c r="I31" s="71"/>
      <c r="J31" s="65"/>
      <c r="K31" s="76"/>
      <c r="L31" s="84"/>
      <c r="M31" s="17"/>
      <c r="N31" s="17"/>
      <c r="O31" s="451"/>
      <c r="P31" s="452"/>
      <c r="Q31" s="452"/>
      <c r="R31" s="452"/>
      <c r="S31" s="452"/>
      <c r="T31" s="453"/>
      <c r="U31" s="8"/>
      <c r="V31" s="423"/>
      <c r="W31" s="18"/>
    </row>
    <row r="32" spans="1:23" s="11" customFormat="1" ht="24.95" customHeight="1" x14ac:dyDescent="0.25">
      <c r="A32" s="473"/>
      <c r="B32" s="448"/>
      <c r="C32" s="416"/>
      <c r="D32" s="57"/>
      <c r="E32" s="21"/>
      <c r="F32" s="449"/>
      <c r="G32" s="450"/>
      <c r="H32" s="83"/>
      <c r="I32" s="72"/>
      <c r="J32" s="65"/>
      <c r="K32" s="77"/>
      <c r="L32" s="84"/>
      <c r="M32" s="17"/>
      <c r="N32" s="17"/>
      <c r="O32" s="456"/>
      <c r="P32" s="457"/>
      <c r="Q32" s="457"/>
      <c r="R32" s="457"/>
      <c r="S32" s="457"/>
      <c r="T32" s="458"/>
      <c r="U32" s="8"/>
      <c r="V32" s="423"/>
      <c r="W32" s="18"/>
    </row>
    <row r="33" spans="1:23" s="11" customFormat="1" ht="24.95" customHeight="1" thickBot="1" x14ac:dyDescent="0.3">
      <c r="A33" s="45" t="s">
        <v>6</v>
      </c>
      <c r="B33" s="448"/>
      <c r="C33" s="417"/>
      <c r="D33" s="58"/>
      <c r="E33" s="22"/>
      <c r="F33" s="459"/>
      <c r="G33" s="460"/>
      <c r="H33" s="83"/>
      <c r="I33" s="73"/>
      <c r="J33" s="65"/>
      <c r="K33" s="23"/>
      <c r="L33" s="84"/>
      <c r="M33" s="17"/>
      <c r="N33" s="17"/>
      <c r="O33" s="445"/>
      <c r="P33" s="446"/>
      <c r="Q33" s="446"/>
      <c r="R33" s="446"/>
      <c r="S33" s="446"/>
      <c r="T33" s="447"/>
      <c r="U33" s="8"/>
      <c r="V33" s="423"/>
      <c r="W33" s="18"/>
    </row>
    <row r="34" spans="1:23" ht="10.7" customHeight="1" thickTop="1" x14ac:dyDescent="0.25">
      <c r="A34" s="476" t="s">
        <v>104</v>
      </c>
      <c r="B34" s="448"/>
      <c r="C34" s="24"/>
      <c r="D34" s="24"/>
      <c r="E34" s="25"/>
      <c r="F34" s="25"/>
      <c r="G34" s="25"/>
      <c r="H34" s="85"/>
      <c r="I34" s="63"/>
      <c r="J34" s="63"/>
      <c r="K34" s="64"/>
      <c r="L34" s="64"/>
      <c r="M34" s="26"/>
      <c r="N34" s="26"/>
      <c r="O34" s="26"/>
      <c r="P34" s="26"/>
      <c r="Q34" s="26"/>
      <c r="R34" s="26"/>
      <c r="S34" s="26"/>
      <c r="T34" s="25"/>
      <c r="U34" s="6"/>
      <c r="V34" s="423"/>
      <c r="W34" s="15"/>
    </row>
    <row r="35" spans="1:23" x14ac:dyDescent="0.25">
      <c r="A35" s="476"/>
      <c r="B35" s="448"/>
      <c r="C35" s="24"/>
      <c r="D35" s="24"/>
      <c r="E35" s="25"/>
      <c r="F35" s="25"/>
      <c r="G35" s="25"/>
      <c r="H35" s="85"/>
      <c r="I35" s="63"/>
      <c r="J35" s="63"/>
      <c r="K35" s="64"/>
      <c r="L35" s="64"/>
      <c r="M35" s="26"/>
      <c r="N35" s="25"/>
      <c r="O35" s="25"/>
      <c r="P35" s="25"/>
      <c r="Q35" s="25"/>
      <c r="R35" s="25"/>
      <c r="S35" s="25"/>
      <c r="T35" s="25"/>
      <c r="U35" s="6"/>
      <c r="V35" s="423"/>
      <c r="W35" s="15"/>
    </row>
    <row r="36" spans="1:23" ht="26.25" thickBot="1" x14ac:dyDescent="0.3">
      <c r="A36" s="476"/>
      <c r="B36" s="448"/>
      <c r="C36" s="24"/>
      <c r="D36" s="24"/>
      <c r="E36" s="25"/>
      <c r="F36" s="54" t="s">
        <v>12</v>
      </c>
      <c r="G36" s="54" t="s">
        <v>0</v>
      </c>
      <c r="H36" s="83"/>
      <c r="I36" s="63"/>
      <c r="J36" s="65"/>
      <c r="K36" s="64"/>
      <c r="L36" s="65"/>
      <c r="M36" s="26"/>
      <c r="N36" s="25"/>
      <c r="O36" s="409" t="s">
        <v>1</v>
      </c>
      <c r="P36" s="409"/>
      <c r="Q36" s="409"/>
      <c r="R36" s="409"/>
      <c r="S36" s="409"/>
      <c r="T36" s="409"/>
      <c r="U36" s="6"/>
      <c r="V36" s="423"/>
      <c r="W36" s="15"/>
    </row>
    <row r="37" spans="1:23" s="11" customFormat="1" ht="32.1" customHeight="1" thickTop="1" thickBot="1" x14ac:dyDescent="0.3">
      <c r="A37" s="476"/>
      <c r="B37" s="448"/>
      <c r="C37" s="440" t="s">
        <v>16</v>
      </c>
      <c r="D37" s="441"/>
      <c r="E37" s="2" t="s">
        <v>26</v>
      </c>
      <c r="F37" s="78" t="s">
        <v>25</v>
      </c>
      <c r="G37" s="89" t="s">
        <v>11</v>
      </c>
      <c r="H37" s="83"/>
      <c r="I37" s="74">
        <v>0.5</v>
      </c>
      <c r="J37" s="65"/>
      <c r="K37" s="27">
        <f>I37*10</f>
        <v>5</v>
      </c>
      <c r="L37" s="84"/>
      <c r="M37" s="17"/>
      <c r="N37" s="25"/>
      <c r="O37" s="461" t="s">
        <v>23</v>
      </c>
      <c r="P37" s="462"/>
      <c r="Q37" s="462"/>
      <c r="R37" s="462"/>
      <c r="S37" s="462"/>
      <c r="T37" s="463"/>
      <c r="U37" s="8"/>
      <c r="V37" s="423"/>
      <c r="W37" s="18"/>
    </row>
    <row r="38" spans="1:23" s="52" customFormat="1" ht="15.75" thickTop="1" x14ac:dyDescent="0.25">
      <c r="A38" s="476"/>
      <c r="B38" s="48"/>
      <c r="C38" s="46"/>
      <c r="D38" s="46"/>
      <c r="E38" s="49" t="str">
        <f>IF(SUM(I30:I37)=1,"","le total des pourcentages est différent de 100")</f>
        <v/>
      </c>
      <c r="F38" s="49"/>
      <c r="G38" s="49"/>
      <c r="H38" s="86"/>
      <c r="I38" s="67">
        <f>IF(AND(I30&lt;=0.5,I31&lt;=0.5,I32&lt;=0.5,I33&lt;=0.5,I37&lt;=0.5)=TRUE,SUM(I30:I37),"Erreur")</f>
        <v>1</v>
      </c>
      <c r="J38" s="63"/>
      <c r="K38" s="47">
        <f>IF(AND(K30&lt;=(SUM(K30:K37)/2),K31&lt;=(SUM(K30:K37)/2),K32&lt;=(SUM(K30:K37)/2),K32&lt;=(SUM(K30:K37)/2),K37&lt;=(SUM(K30:K37)/2))=TRUE,SUM(K30:K37),"Erreur")</f>
        <v>10</v>
      </c>
      <c r="L38" s="87"/>
      <c r="M38" s="46"/>
      <c r="N38" s="25"/>
      <c r="O38" s="25"/>
      <c r="P38" s="25"/>
      <c r="Q38" s="25"/>
      <c r="R38" s="25"/>
      <c r="S38" s="46"/>
      <c r="T38" s="66"/>
      <c r="U38" s="46"/>
      <c r="V38" s="50"/>
      <c r="W38" s="51"/>
    </row>
    <row r="39" spans="1:23" ht="7.35" customHeight="1" x14ac:dyDescent="0.25">
      <c r="A39" s="476"/>
      <c r="B39" s="28"/>
      <c r="C39" s="26"/>
      <c r="D39" s="26"/>
      <c r="E39" s="49" t="str">
        <f>IF(AND(I30&lt;=0.5,I31&lt;=0.5,I32&lt;=0.5,I33&lt;=0.5,I37&lt;=0.5)=TRUE,"","il y a des épreuves qui dépassent les 50%")</f>
        <v/>
      </c>
      <c r="F39" s="5"/>
      <c r="G39" s="5"/>
      <c r="H39" s="88"/>
      <c r="I39" s="64"/>
      <c r="J39" s="64"/>
      <c r="K39" s="64"/>
      <c r="L39" s="64"/>
      <c r="M39" s="26"/>
      <c r="N39" s="25"/>
      <c r="O39" s="25"/>
      <c r="P39" s="25"/>
      <c r="Q39" s="25"/>
      <c r="R39" s="25"/>
      <c r="S39" s="26"/>
      <c r="T39" s="26"/>
      <c r="U39" s="26"/>
      <c r="V39" s="29"/>
      <c r="W39" s="15"/>
    </row>
    <row r="40" spans="1:23" ht="15.4" customHeight="1" x14ac:dyDescent="0.25">
      <c r="A40" s="476"/>
      <c r="B40" s="28"/>
      <c r="C40" s="26"/>
      <c r="D40" s="26"/>
      <c r="E40" s="49" t="str">
        <f>IF(ISBLANK(G37),"indiquer obligatoirement la période de l'évaluation finale","")</f>
        <v/>
      </c>
      <c r="F40" s="5"/>
      <c r="G40" s="5"/>
      <c r="H40" s="5"/>
      <c r="I40" s="26"/>
      <c r="J40" s="26"/>
      <c r="K40" s="26"/>
      <c r="L40" s="26"/>
      <c r="M40" s="26"/>
      <c r="N40" s="26"/>
      <c r="O40" s="26"/>
      <c r="P40" s="26"/>
      <c r="Q40" s="26"/>
      <c r="R40" s="26"/>
      <c r="S40" s="26"/>
      <c r="T40" s="26"/>
      <c r="U40" s="26"/>
      <c r="V40" s="29"/>
      <c r="W40" s="15"/>
    </row>
    <row r="41" spans="1:23" ht="6.95" customHeight="1" x14ac:dyDescent="0.25">
      <c r="A41" s="476"/>
      <c r="B41" s="30"/>
      <c r="C41" s="31"/>
      <c r="D41" s="31"/>
      <c r="E41" s="4"/>
      <c r="F41" s="4"/>
      <c r="G41" s="4"/>
      <c r="H41" s="4"/>
      <c r="I41" s="31"/>
      <c r="J41" s="31"/>
      <c r="K41" s="31"/>
      <c r="L41" s="31"/>
      <c r="M41" s="31"/>
      <c r="N41" s="31"/>
      <c r="O41" s="31"/>
      <c r="P41" s="31"/>
      <c r="Q41" s="31"/>
      <c r="R41" s="31"/>
      <c r="S41" s="31"/>
      <c r="T41" s="31"/>
      <c r="U41" s="31"/>
      <c r="V41" s="32"/>
      <c r="W41" s="15"/>
    </row>
    <row r="42" spans="1:23" ht="7.7" customHeight="1" thickBot="1" x14ac:dyDescent="0.3">
      <c r="A42" s="33"/>
      <c r="B42" s="34"/>
      <c r="C42" s="34"/>
      <c r="D42" s="34"/>
      <c r="E42" s="34"/>
      <c r="F42" s="34"/>
      <c r="G42" s="34"/>
      <c r="H42" s="34"/>
      <c r="I42" s="34"/>
      <c r="J42" s="34"/>
      <c r="K42" s="34"/>
      <c r="L42" s="34"/>
      <c r="M42" s="34"/>
      <c r="N42" s="34"/>
      <c r="O42" s="34"/>
      <c r="P42" s="34"/>
      <c r="Q42" s="34"/>
      <c r="R42" s="34"/>
      <c r="S42" s="34"/>
      <c r="T42" s="34"/>
      <c r="U42" s="34"/>
      <c r="V42" s="34"/>
      <c r="W42" s="35"/>
    </row>
    <row r="43" spans="1:23" ht="16.5" thickTop="1" thickBot="1" x14ac:dyDescent="0.3"/>
    <row r="44" spans="1:23" ht="8.65" customHeight="1" thickTop="1" x14ac:dyDescent="0.25">
      <c r="A44" s="12" t="s">
        <v>31</v>
      </c>
      <c r="B44" s="13"/>
      <c r="C44" s="13"/>
      <c r="D44" s="13"/>
      <c r="E44" s="13"/>
      <c r="F44" s="13"/>
      <c r="G44" s="13"/>
      <c r="H44" s="13"/>
      <c r="I44" s="13"/>
      <c r="J44" s="13"/>
      <c r="K44" s="13"/>
      <c r="L44" s="13"/>
      <c r="M44" s="13"/>
      <c r="N44" s="13"/>
      <c r="O44" s="13"/>
      <c r="P44" s="13"/>
      <c r="Q44" s="13"/>
      <c r="R44" s="13"/>
      <c r="S44" s="13"/>
      <c r="T44" s="13"/>
      <c r="U44" s="13"/>
      <c r="V44" s="13"/>
      <c r="W44" s="14"/>
    </row>
    <row r="45" spans="1:23" ht="28.35" customHeight="1" x14ac:dyDescent="0.25">
      <c r="A45" s="468" t="s">
        <v>105</v>
      </c>
      <c r="B45" s="464"/>
      <c r="C45" s="465"/>
      <c r="D45" s="465"/>
      <c r="E45" s="465"/>
      <c r="F45" s="465"/>
      <c r="G45" s="465"/>
      <c r="H45" s="465"/>
      <c r="I45" s="465"/>
      <c r="J45" s="465"/>
      <c r="K45" s="465"/>
      <c r="L45" s="465"/>
      <c r="M45" s="465"/>
      <c r="N45" s="465"/>
      <c r="O45" s="465"/>
      <c r="P45" s="465"/>
      <c r="Q45" s="465"/>
      <c r="R45" s="465"/>
      <c r="S45" s="465"/>
      <c r="T45" s="465"/>
      <c r="U45" s="465"/>
      <c r="V45" s="466"/>
      <c r="W45" s="15"/>
    </row>
    <row r="46" spans="1:23" ht="18" customHeight="1" thickBot="1" x14ac:dyDescent="0.3">
      <c r="A46" s="468"/>
      <c r="B46" s="60"/>
      <c r="C46" s="61"/>
      <c r="D46" s="61"/>
      <c r="E46" s="61"/>
      <c r="F46" s="61"/>
      <c r="G46" s="61"/>
      <c r="H46" s="81"/>
      <c r="I46" s="469"/>
      <c r="J46" s="469"/>
      <c r="K46" s="469"/>
      <c r="L46" s="91"/>
      <c r="M46" s="61"/>
      <c r="N46" s="61"/>
      <c r="O46" s="61"/>
      <c r="P46" s="61"/>
      <c r="Q46" s="61"/>
      <c r="R46" s="61"/>
      <c r="S46" s="61"/>
      <c r="T46" s="61"/>
      <c r="U46" s="61"/>
      <c r="V46" s="62"/>
      <c r="W46" s="15"/>
    </row>
    <row r="47" spans="1:23" s="11" customFormat="1" ht="30" customHeight="1" thickTop="1" thickBot="1" x14ac:dyDescent="0.3">
      <c r="A47" s="468"/>
      <c r="B47" s="16"/>
      <c r="C47" s="17"/>
      <c r="D47" s="17"/>
      <c r="E47" s="3"/>
      <c r="F47" s="408" t="s">
        <v>13</v>
      </c>
      <c r="G47" s="408"/>
      <c r="H47" s="83"/>
      <c r="I47" s="68" t="s">
        <v>14</v>
      </c>
      <c r="J47" s="65"/>
      <c r="K47" s="1" t="s">
        <v>15</v>
      </c>
      <c r="L47" s="84"/>
      <c r="M47" s="10"/>
      <c r="N47" s="10"/>
      <c r="O47" s="409" t="s">
        <v>1</v>
      </c>
      <c r="P47" s="409"/>
      <c r="Q47" s="409"/>
      <c r="R47" s="409"/>
      <c r="S47" s="409"/>
      <c r="T47" s="409"/>
      <c r="U47" s="7"/>
      <c r="V47" s="9" t="s">
        <v>7</v>
      </c>
      <c r="W47" s="18"/>
    </row>
    <row r="48" spans="1:23" s="11" customFormat="1" ht="24.95" customHeight="1" thickTop="1" x14ac:dyDescent="0.25">
      <c r="A48" s="473" t="s">
        <v>106</v>
      </c>
      <c r="B48" s="448"/>
      <c r="C48" s="415" t="s">
        <v>9</v>
      </c>
      <c r="D48" s="56"/>
      <c r="E48" s="92" t="s">
        <v>33</v>
      </c>
      <c r="F48" s="410" t="s">
        <v>24</v>
      </c>
      <c r="G48" s="411"/>
      <c r="H48" s="83"/>
      <c r="I48" s="70">
        <v>0.5</v>
      </c>
      <c r="J48" s="65"/>
      <c r="K48" s="75">
        <v>5</v>
      </c>
      <c r="L48" s="84"/>
      <c r="M48" s="17"/>
      <c r="N48" s="17"/>
      <c r="O48" s="412" t="s">
        <v>29</v>
      </c>
      <c r="P48" s="413"/>
      <c r="Q48" s="413"/>
      <c r="R48" s="413"/>
      <c r="S48" s="413"/>
      <c r="T48" s="414"/>
      <c r="U48" s="8"/>
      <c r="V48" s="423" t="s">
        <v>18</v>
      </c>
      <c r="W48" s="18"/>
    </row>
    <row r="49" spans="1:23" s="11" customFormat="1" ht="24.95" customHeight="1" x14ac:dyDescent="0.25">
      <c r="A49" s="473"/>
      <c r="B49" s="448"/>
      <c r="C49" s="416"/>
      <c r="D49" s="57"/>
      <c r="E49" s="20"/>
      <c r="F49" s="449"/>
      <c r="G49" s="450"/>
      <c r="H49" s="83"/>
      <c r="I49" s="71"/>
      <c r="J49" s="65"/>
      <c r="K49" s="76"/>
      <c r="L49" s="84"/>
      <c r="M49" s="17"/>
      <c r="N49" s="17"/>
      <c r="O49" s="451"/>
      <c r="P49" s="452"/>
      <c r="Q49" s="452"/>
      <c r="R49" s="452"/>
      <c r="S49" s="452"/>
      <c r="T49" s="453"/>
      <c r="U49" s="8"/>
      <c r="V49" s="423"/>
      <c r="W49" s="18"/>
    </row>
    <row r="50" spans="1:23" s="11" customFormat="1" ht="24.95" customHeight="1" x14ac:dyDescent="0.25">
      <c r="A50" s="473"/>
      <c r="B50" s="448"/>
      <c r="C50" s="416"/>
      <c r="D50" s="57"/>
      <c r="E50" s="21"/>
      <c r="F50" s="449"/>
      <c r="G50" s="450"/>
      <c r="H50" s="83"/>
      <c r="I50" s="72"/>
      <c r="J50" s="65"/>
      <c r="K50" s="77"/>
      <c r="L50" s="84"/>
      <c r="M50" s="17"/>
      <c r="N50" s="17"/>
      <c r="O50" s="456"/>
      <c r="P50" s="457"/>
      <c r="Q50" s="457"/>
      <c r="R50" s="457"/>
      <c r="S50" s="457"/>
      <c r="T50" s="458"/>
      <c r="U50" s="8"/>
      <c r="V50" s="423"/>
      <c r="W50" s="18"/>
    </row>
    <row r="51" spans="1:23" s="11" customFormat="1" ht="24.95" customHeight="1" thickBot="1" x14ac:dyDescent="0.3">
      <c r="A51" s="45" t="s">
        <v>6</v>
      </c>
      <c r="B51" s="448"/>
      <c r="C51" s="417"/>
      <c r="D51" s="58"/>
      <c r="E51" s="22"/>
      <c r="F51" s="459"/>
      <c r="G51" s="460"/>
      <c r="H51" s="83"/>
      <c r="I51" s="73"/>
      <c r="J51" s="65"/>
      <c r="K51" s="23"/>
      <c r="L51" s="84"/>
      <c r="M51" s="17"/>
      <c r="N51" s="17"/>
      <c r="O51" s="445"/>
      <c r="P51" s="446"/>
      <c r="Q51" s="446"/>
      <c r="R51" s="446"/>
      <c r="S51" s="446"/>
      <c r="T51" s="447"/>
      <c r="U51" s="8"/>
      <c r="V51" s="423"/>
      <c r="W51" s="18"/>
    </row>
    <row r="52" spans="1:23" ht="10.7" customHeight="1" thickTop="1" x14ac:dyDescent="0.25">
      <c r="A52" s="476" t="s">
        <v>107</v>
      </c>
      <c r="B52" s="448"/>
      <c r="C52" s="24"/>
      <c r="D52" s="24"/>
      <c r="E52" s="25"/>
      <c r="F52" s="25"/>
      <c r="G52" s="25"/>
      <c r="H52" s="85"/>
      <c r="I52" s="63"/>
      <c r="J52" s="63"/>
      <c r="K52" s="64"/>
      <c r="L52" s="64"/>
      <c r="M52" s="26"/>
      <c r="N52" s="26"/>
      <c r="O52" s="26"/>
      <c r="P52" s="26"/>
      <c r="Q52" s="26"/>
      <c r="R52" s="26"/>
      <c r="S52" s="26"/>
      <c r="T52" s="25"/>
      <c r="U52" s="6"/>
      <c r="V52" s="423"/>
      <c r="W52" s="15"/>
    </row>
    <row r="53" spans="1:23" x14ac:dyDescent="0.25">
      <c r="A53" s="476"/>
      <c r="B53" s="448"/>
      <c r="C53" s="24"/>
      <c r="D53" s="24"/>
      <c r="E53" s="25"/>
      <c r="F53" s="25"/>
      <c r="G53" s="25"/>
      <c r="H53" s="85"/>
      <c r="I53" s="63"/>
      <c r="J53" s="63"/>
      <c r="K53" s="64"/>
      <c r="L53" s="64"/>
      <c r="M53" s="26"/>
      <c r="N53" s="25"/>
      <c r="O53" s="25"/>
      <c r="P53" s="25"/>
      <c r="Q53" s="25"/>
      <c r="R53" s="25"/>
      <c r="S53" s="25"/>
      <c r="T53" s="25"/>
      <c r="U53" s="6"/>
      <c r="V53" s="423"/>
      <c r="W53" s="15"/>
    </row>
    <row r="54" spans="1:23" ht="26.25" thickBot="1" x14ac:dyDescent="0.3">
      <c r="A54" s="476"/>
      <c r="B54" s="448"/>
      <c r="C54" s="24"/>
      <c r="D54" s="24"/>
      <c r="E54" s="25"/>
      <c r="F54" s="54" t="s">
        <v>12</v>
      </c>
      <c r="G54" s="54" t="s">
        <v>0</v>
      </c>
      <c r="H54" s="83"/>
      <c r="I54" s="63"/>
      <c r="J54" s="65"/>
      <c r="K54" s="64"/>
      <c r="L54" s="65"/>
      <c r="M54" s="26"/>
      <c r="N54" s="25"/>
      <c r="O54" s="409" t="s">
        <v>1</v>
      </c>
      <c r="P54" s="409"/>
      <c r="Q54" s="409"/>
      <c r="R54" s="409"/>
      <c r="S54" s="409"/>
      <c r="T54" s="409"/>
      <c r="U54" s="6"/>
      <c r="V54" s="423"/>
      <c r="W54" s="15"/>
    </row>
    <row r="55" spans="1:23" s="11" customFormat="1" ht="32.1" customHeight="1" thickTop="1" thickBot="1" x14ac:dyDescent="0.3">
      <c r="A55" s="476"/>
      <c r="B55" s="448"/>
      <c r="C55" s="440" t="s">
        <v>16</v>
      </c>
      <c r="D55" s="441"/>
      <c r="E55" s="2" t="s">
        <v>90</v>
      </c>
      <c r="F55" s="78" t="s">
        <v>25</v>
      </c>
      <c r="G55" s="89" t="s">
        <v>17</v>
      </c>
      <c r="H55" s="83"/>
      <c r="I55" s="74">
        <v>0.5</v>
      </c>
      <c r="J55" s="65"/>
      <c r="K55" s="27">
        <f>I55*10</f>
        <v>5</v>
      </c>
      <c r="L55" s="84"/>
      <c r="M55" s="17"/>
      <c r="N55" s="25"/>
      <c r="O55" s="461" t="s">
        <v>23</v>
      </c>
      <c r="P55" s="462"/>
      <c r="Q55" s="462"/>
      <c r="R55" s="462"/>
      <c r="S55" s="462"/>
      <c r="T55" s="463"/>
      <c r="U55" s="8"/>
      <c r="V55" s="423"/>
      <c r="W55" s="18"/>
    </row>
    <row r="56" spans="1:23" s="52" customFormat="1" ht="15.75" thickTop="1" x14ac:dyDescent="0.25">
      <c r="A56" s="476"/>
      <c r="B56" s="48"/>
      <c r="C56" s="46"/>
      <c r="D56" s="46"/>
      <c r="E56" s="49" t="str">
        <f>IF(SUM(I48:I55)=1,"","le total des pourcentages est différent de 100")</f>
        <v/>
      </c>
      <c r="F56" s="49"/>
      <c r="G56" s="49"/>
      <c r="H56" s="86"/>
      <c r="I56" s="67">
        <f>IF(AND(I48&lt;=0.5,I49&lt;=0.5,I50&lt;=0.5,I51&lt;=0.5,I55&lt;=0.5)=TRUE,SUM(I48:I55),"Erreur")</f>
        <v>1</v>
      </c>
      <c r="J56" s="63"/>
      <c r="K56" s="47">
        <f>IF(AND(K48&lt;=(SUM(K48:K55)/2),K49&lt;=(SUM(K48:K55)/2),K50&lt;=(SUM(K48:K55)/2),K50&lt;=(SUM(K48:K55)/2),K55&lt;=(SUM(K48:K55)/2))=TRUE,SUM(K48:K55),"Erreur")</f>
        <v>10</v>
      </c>
      <c r="L56" s="87"/>
      <c r="M56" s="46"/>
      <c r="N56" s="25"/>
      <c r="O56" s="25"/>
      <c r="P56" s="25"/>
      <c r="Q56" s="25"/>
      <c r="R56" s="25"/>
      <c r="S56" s="46"/>
      <c r="T56" s="66"/>
      <c r="U56" s="46"/>
      <c r="V56" s="50"/>
      <c r="W56" s="51"/>
    </row>
    <row r="57" spans="1:23" ht="7.35" customHeight="1" x14ac:dyDescent="0.25">
      <c r="A57" s="476"/>
      <c r="B57" s="28"/>
      <c r="C57" s="26"/>
      <c r="D57" s="26"/>
      <c r="E57" s="49" t="str">
        <f>IF(AND(I48&lt;=0.5,I49&lt;=0.5,I50&lt;=0.5,I51&lt;=0.5,I55&lt;=0.5)=TRUE,"","il y a des épreuves qui dépassent les 50%")</f>
        <v/>
      </c>
      <c r="F57" s="5"/>
      <c r="G57" s="5"/>
      <c r="H57" s="88"/>
      <c r="I57" s="64"/>
      <c r="J57" s="64"/>
      <c r="K57" s="64"/>
      <c r="L57" s="64"/>
      <c r="M57" s="26"/>
      <c r="N57" s="25"/>
      <c r="O57" s="25"/>
      <c r="P57" s="25"/>
      <c r="Q57" s="25"/>
      <c r="R57" s="25"/>
      <c r="S57" s="26"/>
      <c r="T57" s="26"/>
      <c r="U57" s="26"/>
      <c r="V57" s="29"/>
      <c r="W57" s="15"/>
    </row>
    <row r="58" spans="1:23" ht="15.4" customHeight="1" x14ac:dyDescent="0.25">
      <c r="A58" s="476"/>
      <c r="B58" s="28"/>
      <c r="C58" s="26"/>
      <c r="D58" s="26"/>
      <c r="E58" s="49" t="str">
        <f>IF(ISBLANK(G55),"indiquer obligatoirement la période de l'évaluation finale","")</f>
        <v/>
      </c>
      <c r="F58" s="5"/>
      <c r="G58" s="5"/>
      <c r="H58" s="5"/>
      <c r="I58" s="26"/>
      <c r="J58" s="26"/>
      <c r="K58" s="26"/>
      <c r="L58" s="26"/>
      <c r="M58" s="26"/>
      <c r="N58" s="26"/>
      <c r="O58" s="26"/>
      <c r="P58" s="26"/>
      <c r="Q58" s="26"/>
      <c r="R58" s="26"/>
      <c r="S58" s="26"/>
      <c r="T58" s="26"/>
      <c r="U58" s="26"/>
      <c r="V58" s="29"/>
      <c r="W58" s="15"/>
    </row>
    <row r="59" spans="1:23" ht="6.95" customHeight="1" x14ac:dyDescent="0.25">
      <c r="A59" s="476"/>
      <c r="B59" s="30"/>
      <c r="C59" s="31"/>
      <c r="D59" s="31"/>
      <c r="E59" s="4"/>
      <c r="F59" s="4"/>
      <c r="G59" s="4"/>
      <c r="H59" s="4"/>
      <c r="I59" s="31"/>
      <c r="J59" s="31"/>
      <c r="K59" s="31"/>
      <c r="L59" s="31"/>
      <c r="M59" s="31"/>
      <c r="N59" s="31"/>
      <c r="O59" s="31"/>
      <c r="P59" s="31"/>
      <c r="Q59" s="31"/>
      <c r="R59" s="31"/>
      <c r="S59" s="31"/>
      <c r="T59" s="31"/>
      <c r="U59" s="31"/>
      <c r="V59" s="32"/>
      <c r="W59" s="15"/>
    </row>
    <row r="60" spans="1:23" ht="7.7" customHeight="1" thickBot="1" x14ac:dyDescent="0.3">
      <c r="A60" s="33"/>
      <c r="B60" s="34"/>
      <c r="C60" s="34"/>
      <c r="D60" s="34"/>
      <c r="E60" s="34"/>
      <c r="F60" s="34"/>
      <c r="G60" s="34"/>
      <c r="H60" s="34"/>
      <c r="I60" s="34"/>
      <c r="J60" s="34"/>
      <c r="K60" s="34"/>
      <c r="L60" s="34"/>
      <c r="M60" s="34"/>
      <c r="N60" s="34"/>
      <c r="O60" s="34"/>
      <c r="P60" s="34"/>
      <c r="Q60" s="34"/>
      <c r="R60" s="34"/>
      <c r="S60" s="34"/>
      <c r="T60" s="34"/>
      <c r="U60" s="34"/>
      <c r="V60" s="34"/>
      <c r="W60" s="35"/>
    </row>
    <row r="61" spans="1:23" ht="16.5" thickTop="1" thickBot="1" x14ac:dyDescent="0.3"/>
    <row r="62" spans="1:23" ht="17.25" thickTop="1" thickBot="1" x14ac:dyDescent="0.3">
      <c r="T62" s="36" t="s">
        <v>20</v>
      </c>
      <c r="U62" s="37"/>
      <c r="V62" s="309">
        <v>2</v>
      </c>
    </row>
    <row r="63" spans="1:23" ht="15.75" thickTop="1" x14ac:dyDescent="0.25">
      <c r="A63" s="12"/>
      <c r="B63" s="322"/>
      <c r="C63" s="323"/>
      <c r="D63" s="323"/>
      <c r="E63" s="323"/>
      <c r="F63" s="323"/>
      <c r="G63" s="323"/>
      <c r="H63" s="323"/>
      <c r="I63" s="323"/>
      <c r="J63" s="323"/>
      <c r="K63" s="323"/>
      <c r="L63" s="323"/>
      <c r="M63" s="323"/>
      <c r="N63" s="323"/>
      <c r="O63" s="323"/>
      <c r="P63" s="323"/>
      <c r="Q63" s="323"/>
      <c r="R63" s="323"/>
      <c r="S63" s="323"/>
      <c r="T63" s="323"/>
      <c r="U63" s="323"/>
      <c r="V63" s="323"/>
      <c r="W63" s="324"/>
    </row>
    <row r="64" spans="1:23" ht="23.25" x14ac:dyDescent="0.25">
      <c r="A64" s="474" t="s">
        <v>34</v>
      </c>
      <c r="B64" s="475"/>
      <c r="C64" s="465"/>
      <c r="D64" s="465"/>
      <c r="E64" s="465"/>
      <c r="F64" s="465"/>
      <c r="G64" s="465"/>
      <c r="H64" s="465"/>
      <c r="I64" s="465"/>
      <c r="J64" s="465"/>
      <c r="K64" s="465"/>
      <c r="L64" s="465"/>
      <c r="M64" s="465"/>
      <c r="N64" s="465"/>
      <c r="O64" s="465"/>
      <c r="P64" s="465"/>
      <c r="Q64" s="465"/>
      <c r="R64" s="465"/>
      <c r="S64" s="465"/>
      <c r="T64" s="465"/>
      <c r="U64" s="465"/>
      <c r="V64" s="466"/>
      <c r="W64" s="325"/>
    </row>
    <row r="65" spans="1:23" ht="24" thickBot="1" x14ac:dyDescent="0.3">
      <c r="A65" s="474"/>
      <c r="B65" s="326"/>
      <c r="C65" s="144"/>
      <c r="D65" s="144"/>
      <c r="E65" s="144"/>
      <c r="F65" s="144"/>
      <c r="G65" s="144"/>
      <c r="H65" s="145"/>
      <c r="I65" s="407"/>
      <c r="J65" s="407"/>
      <c r="K65" s="407"/>
      <c r="L65" s="318"/>
      <c r="M65" s="144"/>
      <c r="N65" s="144"/>
      <c r="O65" s="144"/>
      <c r="P65" s="144"/>
      <c r="Q65" s="144"/>
      <c r="R65" s="144"/>
      <c r="S65" s="144"/>
      <c r="T65" s="144"/>
      <c r="U65" s="144"/>
      <c r="V65" s="276"/>
      <c r="W65" s="325"/>
    </row>
    <row r="66" spans="1:23" ht="24.6" customHeight="1" thickTop="1" thickBot="1" x14ac:dyDescent="0.3">
      <c r="A66" s="474"/>
      <c r="B66" s="327"/>
      <c r="C66" s="302"/>
      <c r="D66" s="302"/>
      <c r="E66" s="148"/>
      <c r="F66" s="408" t="s">
        <v>13</v>
      </c>
      <c r="G66" s="408"/>
      <c r="H66" s="290"/>
      <c r="I66" s="280" t="s">
        <v>14</v>
      </c>
      <c r="J66" s="278"/>
      <c r="K66" s="250" t="s">
        <v>15</v>
      </c>
      <c r="L66" s="291"/>
      <c r="M66" s="151"/>
      <c r="N66" s="151"/>
      <c r="O66" s="409" t="s">
        <v>1</v>
      </c>
      <c r="P66" s="409"/>
      <c r="Q66" s="409"/>
      <c r="R66" s="409"/>
      <c r="S66" s="409"/>
      <c r="T66" s="409"/>
      <c r="U66" s="152"/>
      <c r="V66" s="255" t="s">
        <v>7</v>
      </c>
      <c r="W66" s="325"/>
    </row>
    <row r="67" spans="1:23" ht="15.75" thickTop="1" x14ac:dyDescent="0.25">
      <c r="A67" s="485" t="s">
        <v>108</v>
      </c>
      <c r="B67" s="486"/>
      <c r="C67" s="415" t="s">
        <v>9</v>
      </c>
      <c r="D67" s="272"/>
      <c r="E67" s="257" t="s">
        <v>36</v>
      </c>
      <c r="F67" s="410" t="s">
        <v>25</v>
      </c>
      <c r="G67" s="411"/>
      <c r="H67" s="290"/>
      <c r="I67" s="281">
        <v>0.5</v>
      </c>
      <c r="J67" s="278"/>
      <c r="K67" s="286">
        <f>I67*10</f>
        <v>5</v>
      </c>
      <c r="L67" s="291"/>
      <c r="M67" s="302"/>
      <c r="N67" s="302"/>
      <c r="O67" s="412"/>
      <c r="P67" s="413"/>
      <c r="Q67" s="413"/>
      <c r="R67" s="413"/>
      <c r="S67" s="413"/>
      <c r="T67" s="414"/>
      <c r="U67" s="254"/>
      <c r="V67" s="423" t="s">
        <v>18</v>
      </c>
      <c r="W67" s="325"/>
    </row>
    <row r="68" spans="1:23" x14ac:dyDescent="0.25">
      <c r="A68" s="485"/>
      <c r="B68" s="486"/>
      <c r="C68" s="416"/>
      <c r="D68" s="273"/>
      <c r="E68" s="258"/>
      <c r="F68" s="449"/>
      <c r="G68" s="450"/>
      <c r="H68" s="290"/>
      <c r="I68" s="282">
        <v>0</v>
      </c>
      <c r="J68" s="278"/>
      <c r="K68" s="287">
        <f>I68*10</f>
        <v>0</v>
      </c>
      <c r="L68" s="291"/>
      <c r="M68" s="302"/>
      <c r="N68" s="302"/>
      <c r="O68" s="451"/>
      <c r="P68" s="452"/>
      <c r="Q68" s="452"/>
      <c r="R68" s="452"/>
      <c r="S68" s="452"/>
      <c r="T68" s="453"/>
      <c r="U68" s="254"/>
      <c r="V68" s="423"/>
      <c r="W68" s="325"/>
    </row>
    <row r="69" spans="1:23" x14ac:dyDescent="0.25">
      <c r="A69" s="485"/>
      <c r="B69" s="486"/>
      <c r="C69" s="416"/>
      <c r="D69" s="273"/>
      <c r="E69" s="259"/>
      <c r="F69" s="454"/>
      <c r="G69" s="455"/>
      <c r="H69" s="290"/>
      <c r="I69" s="283">
        <v>0</v>
      </c>
      <c r="J69" s="278"/>
      <c r="K69" s="288">
        <f>I69*10</f>
        <v>0</v>
      </c>
      <c r="L69" s="291"/>
      <c r="M69" s="302"/>
      <c r="N69" s="302"/>
      <c r="O69" s="456"/>
      <c r="P69" s="457"/>
      <c r="Q69" s="457"/>
      <c r="R69" s="457"/>
      <c r="S69" s="457"/>
      <c r="T69" s="458"/>
      <c r="U69" s="254"/>
      <c r="V69" s="423"/>
      <c r="W69" s="325"/>
    </row>
    <row r="70" spans="1:23" ht="16.5" thickBot="1" x14ac:dyDescent="0.3">
      <c r="A70" s="321" t="s">
        <v>6</v>
      </c>
      <c r="B70" s="486"/>
      <c r="C70" s="417"/>
      <c r="D70" s="274"/>
      <c r="E70" s="260"/>
      <c r="F70" s="459"/>
      <c r="G70" s="460"/>
      <c r="H70" s="290"/>
      <c r="I70" s="284">
        <v>0</v>
      </c>
      <c r="J70" s="278"/>
      <c r="K70" s="261">
        <f>I70*10</f>
        <v>0</v>
      </c>
      <c r="L70" s="291"/>
      <c r="M70" s="302"/>
      <c r="N70" s="302"/>
      <c r="O70" s="445"/>
      <c r="P70" s="446"/>
      <c r="Q70" s="446"/>
      <c r="R70" s="446"/>
      <c r="S70" s="446"/>
      <c r="T70" s="447"/>
      <c r="U70" s="254"/>
      <c r="V70" s="423"/>
      <c r="W70" s="325"/>
    </row>
    <row r="71" spans="1:23" ht="15.75" thickTop="1" x14ac:dyDescent="0.25">
      <c r="A71" s="487" t="s">
        <v>109</v>
      </c>
      <c r="B71" s="486"/>
      <c r="C71" s="303"/>
      <c r="D71" s="303"/>
      <c r="E71" s="245"/>
      <c r="F71" s="245"/>
      <c r="G71" s="245"/>
      <c r="H71" s="304"/>
      <c r="I71" s="277"/>
      <c r="J71" s="277"/>
      <c r="K71" s="305"/>
      <c r="L71" s="305"/>
      <c r="M71" s="301"/>
      <c r="N71" s="301"/>
      <c r="O71" s="301"/>
      <c r="P71" s="301"/>
      <c r="Q71" s="301"/>
      <c r="R71" s="301"/>
      <c r="S71" s="301"/>
      <c r="T71" s="245"/>
      <c r="U71" s="253"/>
      <c r="V71" s="423"/>
      <c r="W71" s="325"/>
    </row>
    <row r="72" spans="1:23" x14ac:dyDescent="0.25">
      <c r="A72" s="487"/>
      <c r="B72" s="486"/>
      <c r="C72" s="303"/>
      <c r="D72" s="303"/>
      <c r="E72" s="245"/>
      <c r="F72" s="245"/>
      <c r="G72" s="245"/>
      <c r="H72" s="304"/>
      <c r="I72" s="277"/>
      <c r="J72" s="277"/>
      <c r="K72" s="305"/>
      <c r="L72" s="305"/>
      <c r="M72" s="301"/>
      <c r="N72" s="245"/>
      <c r="O72" s="245"/>
      <c r="P72" s="245"/>
      <c r="Q72" s="245"/>
      <c r="R72" s="245"/>
      <c r="S72" s="245"/>
      <c r="T72" s="245"/>
      <c r="U72" s="253"/>
      <c r="V72" s="423"/>
      <c r="W72" s="325"/>
    </row>
    <row r="73" spans="1:23" ht="26.25" thickBot="1" x14ac:dyDescent="0.3">
      <c r="A73" s="487"/>
      <c r="B73" s="486"/>
      <c r="C73" s="303"/>
      <c r="D73" s="303"/>
      <c r="E73" s="245"/>
      <c r="F73" s="164" t="s">
        <v>12</v>
      </c>
      <c r="G73" s="164" t="s">
        <v>0</v>
      </c>
      <c r="H73" s="290"/>
      <c r="I73" s="277"/>
      <c r="J73" s="278"/>
      <c r="K73" s="305"/>
      <c r="L73" s="278"/>
      <c r="M73" s="301"/>
      <c r="N73" s="245"/>
      <c r="O73" s="409" t="s">
        <v>1</v>
      </c>
      <c r="P73" s="409"/>
      <c r="Q73" s="409"/>
      <c r="R73" s="409"/>
      <c r="S73" s="409"/>
      <c r="T73" s="409"/>
      <c r="U73" s="253"/>
      <c r="V73" s="423"/>
      <c r="W73" s="325"/>
    </row>
    <row r="74" spans="1:23" ht="25.5" thickTop="1" thickBot="1" x14ac:dyDescent="0.3">
      <c r="A74" s="487"/>
      <c r="B74" s="486"/>
      <c r="C74" s="440" t="s">
        <v>16</v>
      </c>
      <c r="D74" s="441"/>
      <c r="E74" s="251" t="s">
        <v>36</v>
      </c>
      <c r="F74" s="289" t="s">
        <v>25</v>
      </c>
      <c r="G74" s="292" t="s">
        <v>17</v>
      </c>
      <c r="H74" s="290"/>
      <c r="I74" s="285">
        <v>0.5</v>
      </c>
      <c r="J74" s="278"/>
      <c r="K74" s="262">
        <f>I74*10</f>
        <v>5</v>
      </c>
      <c r="L74" s="291"/>
      <c r="M74" s="302"/>
      <c r="N74" s="245"/>
      <c r="O74" s="461"/>
      <c r="P74" s="462"/>
      <c r="Q74" s="462"/>
      <c r="R74" s="462"/>
      <c r="S74" s="462"/>
      <c r="T74" s="463"/>
      <c r="U74" s="254"/>
      <c r="V74" s="423"/>
      <c r="W74" s="325"/>
    </row>
    <row r="75" spans="1:23" ht="15.75" thickTop="1" x14ac:dyDescent="0.25">
      <c r="A75" s="487"/>
      <c r="B75" s="328"/>
      <c r="C75" s="166"/>
      <c r="D75" s="166"/>
      <c r="E75" s="167" t="str">
        <f>IF(SUM(I67:I74)=1,"","le total des pourcentages est différent de 100")</f>
        <v/>
      </c>
      <c r="F75" s="167"/>
      <c r="G75" s="167"/>
      <c r="H75" s="168"/>
      <c r="I75" s="279">
        <f>IF(AND(I67&lt;=0.5,I68&lt;=0.5,I69&lt;=0.5,I70&lt;=0.5,I74&lt;=0.5)=TRUE,SUM(I67:I74),"Erreur")</f>
        <v>1</v>
      </c>
      <c r="J75" s="277"/>
      <c r="K75" s="170">
        <f>IF(AND(K67&lt;=(SUM(K67:K74)/2),K68&lt;=(SUM(K67:K74)/2),K69&lt;=(SUM(K67:K74)/2),K69&lt;=(SUM(K67:K74)/2),K74&lt;=(SUM(K67:K74)/2))=TRUE,SUM(K67:K74),"Erreur")</f>
        <v>10</v>
      </c>
      <c r="L75" s="171"/>
      <c r="M75" s="166"/>
      <c r="N75" s="245"/>
      <c r="O75" s="245"/>
      <c r="P75" s="245"/>
      <c r="Q75" s="245"/>
      <c r="R75" s="245"/>
      <c r="S75" s="166"/>
      <c r="T75" s="172"/>
      <c r="U75" s="166"/>
      <c r="V75" s="271"/>
      <c r="W75" s="325"/>
    </row>
    <row r="76" spans="1:23" x14ac:dyDescent="0.25">
      <c r="A76" s="487"/>
      <c r="B76" s="329"/>
      <c r="C76" s="301"/>
      <c r="D76" s="301"/>
      <c r="E76" s="167" t="str">
        <f>IF(AND(I67&lt;=0.5,I68&lt;=0.5,I69&lt;=0.5,I70&lt;=0.5,I74&lt;=0.5)=TRUE,"","il y a des épreuves qui dépassent les 50%")</f>
        <v/>
      </c>
      <c r="F76" s="174"/>
      <c r="G76" s="174"/>
      <c r="H76" s="175"/>
      <c r="I76" s="305"/>
      <c r="J76" s="305"/>
      <c r="K76" s="305"/>
      <c r="L76" s="305"/>
      <c r="M76" s="301"/>
      <c r="N76" s="245"/>
      <c r="O76" s="245"/>
      <c r="P76" s="245"/>
      <c r="Q76" s="245"/>
      <c r="R76" s="245"/>
      <c r="S76" s="301"/>
      <c r="T76" s="301"/>
      <c r="U76" s="301"/>
      <c r="V76" s="264"/>
      <c r="W76" s="325"/>
    </row>
    <row r="77" spans="1:23" x14ac:dyDescent="0.25">
      <c r="A77" s="487"/>
      <c r="B77" s="329"/>
      <c r="C77" s="301"/>
      <c r="D77" s="301"/>
      <c r="E77" s="167" t="str">
        <f>IF(ISBLANK(G74),"indiquer obligatoirement la période de l'évaluation finale","")</f>
        <v/>
      </c>
      <c r="F77" s="174"/>
      <c r="G77" s="174"/>
      <c r="H77" s="174"/>
      <c r="I77" s="301"/>
      <c r="J77" s="301"/>
      <c r="K77" s="301"/>
      <c r="L77" s="301"/>
      <c r="M77" s="301"/>
      <c r="N77" s="301"/>
      <c r="O77" s="301"/>
      <c r="P77" s="301"/>
      <c r="Q77" s="301"/>
      <c r="R77" s="301"/>
      <c r="S77" s="301"/>
      <c r="T77" s="301"/>
      <c r="U77" s="301"/>
      <c r="V77" s="264"/>
      <c r="W77" s="325"/>
    </row>
    <row r="78" spans="1:23" x14ac:dyDescent="0.25">
      <c r="A78" s="487"/>
      <c r="B78" s="330"/>
      <c r="C78" s="266"/>
      <c r="D78" s="266"/>
      <c r="E78" s="252"/>
      <c r="F78" s="252"/>
      <c r="G78" s="252"/>
      <c r="H78" s="252"/>
      <c r="I78" s="266"/>
      <c r="J78" s="266"/>
      <c r="K78" s="266"/>
      <c r="L78" s="266"/>
      <c r="M78" s="266"/>
      <c r="N78" s="266"/>
      <c r="O78" s="266"/>
      <c r="P78" s="266"/>
      <c r="Q78" s="266"/>
      <c r="R78" s="266"/>
      <c r="S78" s="266"/>
      <c r="T78" s="266"/>
      <c r="U78" s="266"/>
      <c r="V78" s="267"/>
      <c r="W78" s="325"/>
    </row>
    <row r="79" spans="1:23" ht="15.75" thickBot="1" x14ac:dyDescent="0.3">
      <c r="A79" s="33"/>
      <c r="B79" s="331"/>
      <c r="C79" s="332"/>
      <c r="D79" s="332"/>
      <c r="E79" s="332"/>
      <c r="F79" s="332"/>
      <c r="G79" s="332"/>
      <c r="H79" s="332"/>
      <c r="I79" s="332"/>
      <c r="J79" s="332"/>
      <c r="K79" s="332"/>
      <c r="L79" s="332"/>
      <c r="M79" s="332"/>
      <c r="N79" s="332"/>
      <c r="O79" s="332"/>
      <c r="P79" s="332"/>
      <c r="Q79" s="332"/>
      <c r="R79" s="332"/>
      <c r="S79" s="332"/>
      <c r="T79" s="332"/>
      <c r="U79" s="332"/>
      <c r="V79" s="332"/>
      <c r="W79" s="333"/>
    </row>
    <row r="80" spans="1:23" ht="16.5" thickTop="1" thickBot="1" x14ac:dyDescent="0.3"/>
    <row r="81" spans="1:23" ht="15.75" thickTop="1" x14ac:dyDescent="0.25">
      <c r="A81" s="334"/>
      <c r="B81" s="335"/>
      <c r="C81" s="335"/>
      <c r="D81" s="335"/>
      <c r="E81" s="335"/>
      <c r="F81" s="335"/>
      <c r="G81" s="335"/>
      <c r="H81" s="335"/>
      <c r="I81" s="335"/>
      <c r="J81" s="335"/>
      <c r="K81" s="335"/>
      <c r="L81" s="335"/>
      <c r="M81" s="335"/>
      <c r="N81" s="335"/>
      <c r="O81" s="335"/>
      <c r="P81" s="335"/>
      <c r="Q81" s="335"/>
      <c r="R81" s="335"/>
      <c r="S81" s="335"/>
      <c r="T81" s="335"/>
      <c r="U81" s="335"/>
      <c r="V81" s="335"/>
      <c r="W81" s="324"/>
    </row>
    <row r="82" spans="1:23" ht="23.25" x14ac:dyDescent="0.25">
      <c r="A82" s="480" t="s">
        <v>137</v>
      </c>
      <c r="B82" s="481"/>
      <c r="C82" s="481"/>
      <c r="D82" s="481"/>
      <c r="E82" s="481"/>
      <c r="F82" s="481"/>
      <c r="G82" s="481"/>
      <c r="H82" s="481"/>
      <c r="I82" s="481"/>
      <c r="J82" s="481"/>
      <c r="K82" s="481"/>
      <c r="L82" s="481"/>
      <c r="M82" s="481"/>
      <c r="N82" s="481"/>
      <c r="O82" s="481"/>
      <c r="P82" s="481"/>
      <c r="Q82" s="481"/>
      <c r="R82" s="481"/>
      <c r="S82" s="481"/>
      <c r="T82" s="481"/>
      <c r="U82" s="481"/>
      <c r="V82" s="481"/>
      <c r="W82" s="325"/>
    </row>
    <row r="83" spans="1:23" ht="24" thickBot="1" x14ac:dyDescent="0.3">
      <c r="A83" s="480"/>
      <c r="B83" s="93"/>
      <c r="C83" s="94"/>
      <c r="D83" s="94"/>
      <c r="E83" s="94"/>
      <c r="F83" s="94"/>
      <c r="G83" s="94"/>
      <c r="H83" s="95"/>
      <c r="I83" s="482"/>
      <c r="J83" s="482"/>
      <c r="K83" s="482"/>
      <c r="L83" s="320"/>
      <c r="M83" s="94"/>
      <c r="N83" s="94"/>
      <c r="O83" s="94"/>
      <c r="P83" s="94"/>
      <c r="Q83" s="94"/>
      <c r="R83" s="94"/>
      <c r="S83" s="94"/>
      <c r="T83" s="94"/>
      <c r="U83" s="94"/>
      <c r="V83" s="96"/>
      <c r="W83" s="325"/>
    </row>
    <row r="84" spans="1:23" ht="29.45" customHeight="1" thickTop="1" thickBot="1" x14ac:dyDescent="0.3">
      <c r="A84" s="480"/>
      <c r="B84" s="97"/>
      <c r="C84" s="98"/>
      <c r="D84" s="98"/>
      <c r="E84" s="99"/>
      <c r="F84" s="483" t="s">
        <v>37</v>
      </c>
      <c r="G84" s="483"/>
      <c r="H84" s="100"/>
      <c r="I84" s="101" t="s">
        <v>14</v>
      </c>
      <c r="J84" s="102"/>
      <c r="K84" s="103" t="s">
        <v>15</v>
      </c>
      <c r="L84" s="104"/>
      <c r="M84" s="105"/>
      <c r="N84" s="105"/>
      <c r="O84" s="484" t="s">
        <v>1</v>
      </c>
      <c r="P84" s="484"/>
      <c r="Q84" s="484"/>
      <c r="R84" s="484"/>
      <c r="S84" s="484"/>
      <c r="T84" s="484"/>
      <c r="U84" s="106"/>
      <c r="V84" s="107" t="s">
        <v>7</v>
      </c>
      <c r="W84" s="325"/>
    </row>
    <row r="85" spans="1:23" ht="16.5" thickTop="1" thickBot="1" x14ac:dyDescent="0.3">
      <c r="A85" s="496" t="s">
        <v>110</v>
      </c>
      <c r="B85" s="497"/>
      <c r="C85" s="498" t="s">
        <v>9</v>
      </c>
      <c r="D85" s="108"/>
      <c r="E85" s="109" t="s">
        <v>72</v>
      </c>
      <c r="F85" s="499"/>
      <c r="G85" s="499"/>
      <c r="H85" s="100"/>
      <c r="I85" s="248">
        <v>0.35</v>
      </c>
      <c r="J85" s="102"/>
      <c r="K85" s="286">
        <f>I85*10</f>
        <v>3.5</v>
      </c>
      <c r="L85" s="104"/>
      <c r="M85" s="98"/>
      <c r="N85" s="98"/>
      <c r="O85" s="500"/>
      <c r="P85" s="500"/>
      <c r="Q85" s="500"/>
      <c r="R85" s="500"/>
      <c r="S85" s="500"/>
      <c r="T85" s="500"/>
      <c r="U85" s="110"/>
      <c r="V85" s="488" t="s">
        <v>39</v>
      </c>
      <c r="W85" s="325"/>
    </row>
    <row r="86" spans="1:23" ht="16.5" thickTop="1" thickBot="1" x14ac:dyDescent="0.3">
      <c r="A86" s="496"/>
      <c r="B86" s="497"/>
      <c r="C86" s="498"/>
      <c r="D86" s="111"/>
      <c r="E86" s="112" t="s">
        <v>123</v>
      </c>
      <c r="F86" s="489"/>
      <c r="G86" s="489"/>
      <c r="H86" s="100"/>
      <c r="I86" s="113">
        <v>0.15</v>
      </c>
      <c r="J86" s="102"/>
      <c r="K86" s="287">
        <f>I86*10</f>
        <v>1.5</v>
      </c>
      <c r="L86" s="104"/>
      <c r="M86" s="98"/>
      <c r="N86" s="98"/>
      <c r="O86" s="490"/>
      <c r="P86" s="490"/>
      <c r="Q86" s="490"/>
      <c r="R86" s="490"/>
      <c r="S86" s="490"/>
      <c r="T86" s="490"/>
      <c r="U86" s="110"/>
      <c r="V86" s="488"/>
      <c r="W86" s="325"/>
    </row>
    <row r="87" spans="1:23" ht="16.5" thickTop="1" thickBot="1" x14ac:dyDescent="0.3">
      <c r="A87" s="496"/>
      <c r="B87" s="497"/>
      <c r="C87" s="498"/>
      <c r="D87" s="111"/>
      <c r="E87" s="114"/>
      <c r="F87" s="491"/>
      <c r="G87" s="491"/>
      <c r="H87" s="100"/>
      <c r="I87" s="115"/>
      <c r="J87" s="102"/>
      <c r="K87" s="288">
        <f>I87*10</f>
        <v>0</v>
      </c>
      <c r="L87" s="104"/>
      <c r="M87" s="98"/>
      <c r="N87" s="98"/>
      <c r="O87" s="492"/>
      <c r="P87" s="492"/>
      <c r="Q87" s="492"/>
      <c r="R87" s="492"/>
      <c r="S87" s="492"/>
      <c r="T87" s="492"/>
      <c r="U87" s="110"/>
      <c r="V87" s="488"/>
      <c r="W87" s="325"/>
    </row>
    <row r="88" spans="1:23" ht="17.25" thickTop="1" thickBot="1" x14ac:dyDescent="0.3">
      <c r="A88" s="336" t="s">
        <v>6</v>
      </c>
      <c r="B88" s="497"/>
      <c r="C88" s="498"/>
      <c r="D88" s="116"/>
      <c r="E88" s="117"/>
      <c r="F88" s="493"/>
      <c r="G88" s="493"/>
      <c r="H88" s="100"/>
      <c r="I88" s="118"/>
      <c r="J88" s="102"/>
      <c r="K88" s="261">
        <f>I88*10</f>
        <v>0</v>
      </c>
      <c r="L88" s="104"/>
      <c r="M88" s="98"/>
      <c r="N88" s="98"/>
      <c r="O88" s="494"/>
      <c r="P88" s="494"/>
      <c r="Q88" s="494"/>
      <c r="R88" s="494"/>
      <c r="S88" s="494"/>
      <c r="T88" s="494"/>
      <c r="U88" s="110"/>
      <c r="V88" s="488"/>
      <c r="W88" s="325"/>
    </row>
    <row r="89" spans="1:23" ht="15.75" thickTop="1" x14ac:dyDescent="0.25">
      <c r="A89" s="501" t="s">
        <v>125</v>
      </c>
      <c r="B89" s="497"/>
      <c r="C89" s="119"/>
      <c r="D89" s="119"/>
      <c r="E89" s="120"/>
      <c r="F89" s="120"/>
      <c r="G89" s="120"/>
      <c r="H89" s="121"/>
      <c r="I89" s="122"/>
      <c r="J89" s="122"/>
      <c r="K89" s="123"/>
      <c r="L89" s="123"/>
      <c r="M89" s="124"/>
      <c r="N89" s="124"/>
      <c r="O89" s="124"/>
      <c r="P89" s="124"/>
      <c r="Q89" s="124"/>
      <c r="R89" s="124"/>
      <c r="S89" s="124"/>
      <c r="T89" s="120"/>
      <c r="U89" s="125"/>
      <c r="V89" s="488"/>
      <c r="W89" s="325"/>
    </row>
    <row r="90" spans="1:23" x14ac:dyDescent="0.25">
      <c r="A90" s="501"/>
      <c r="B90" s="497"/>
      <c r="C90" s="119"/>
      <c r="D90" s="119"/>
      <c r="E90" s="120"/>
      <c r="F90" s="120"/>
      <c r="G90" s="120"/>
      <c r="H90" s="121"/>
      <c r="I90" s="122"/>
      <c r="J90" s="122"/>
      <c r="K90" s="123"/>
      <c r="L90" s="123"/>
      <c r="M90" s="124"/>
      <c r="N90" s="120"/>
      <c r="O90" s="120"/>
      <c r="P90" s="120"/>
      <c r="Q90" s="120"/>
      <c r="R90" s="120"/>
      <c r="S90" s="120"/>
      <c r="T90" s="120"/>
      <c r="U90" s="125"/>
      <c r="V90" s="488"/>
      <c r="W90" s="325"/>
    </row>
    <row r="91" spans="1:23" ht="26.25" thickBot="1" x14ac:dyDescent="0.3">
      <c r="A91" s="501"/>
      <c r="B91" s="497"/>
      <c r="C91" s="119"/>
      <c r="D91" s="119"/>
      <c r="E91" s="120"/>
      <c r="F91" s="126" t="s">
        <v>37</v>
      </c>
      <c r="G91" s="126" t="s">
        <v>0</v>
      </c>
      <c r="H91" s="100"/>
      <c r="I91" s="122"/>
      <c r="J91" s="102"/>
      <c r="K91" s="123"/>
      <c r="L91" s="102"/>
      <c r="M91" s="124"/>
      <c r="N91" s="120"/>
      <c r="O91" s="484" t="s">
        <v>1</v>
      </c>
      <c r="P91" s="484"/>
      <c r="Q91" s="484"/>
      <c r="R91" s="484"/>
      <c r="S91" s="484"/>
      <c r="T91" s="484"/>
      <c r="U91" s="125"/>
      <c r="V91" s="488"/>
      <c r="W91" s="325"/>
    </row>
    <row r="92" spans="1:23" ht="25.5" thickTop="1" thickBot="1" x14ac:dyDescent="0.3">
      <c r="A92" s="501"/>
      <c r="B92" s="497"/>
      <c r="C92" s="498" t="s">
        <v>16</v>
      </c>
      <c r="D92" s="498"/>
      <c r="E92" s="242" t="s">
        <v>38</v>
      </c>
      <c r="F92" s="127" t="s">
        <v>25</v>
      </c>
      <c r="G92" s="128" t="s">
        <v>17</v>
      </c>
      <c r="H92" s="100"/>
      <c r="I92" s="247">
        <v>0.5</v>
      </c>
      <c r="J92" s="102"/>
      <c r="K92" s="262">
        <f>I92*10</f>
        <v>5</v>
      </c>
      <c r="L92" s="104"/>
      <c r="M92" s="98"/>
      <c r="N92" s="120"/>
      <c r="O92" s="495" t="s">
        <v>91</v>
      </c>
      <c r="P92" s="495"/>
      <c r="Q92" s="495"/>
      <c r="R92" s="495"/>
      <c r="S92" s="495"/>
      <c r="T92" s="495"/>
      <c r="U92" s="110"/>
      <c r="V92" s="488"/>
      <c r="W92" s="325"/>
    </row>
    <row r="93" spans="1:23" ht="15.75" thickTop="1" x14ac:dyDescent="0.25">
      <c r="A93" s="501"/>
      <c r="B93" s="129"/>
      <c r="C93" s="130"/>
      <c r="D93" s="130"/>
      <c r="E93" s="131" t="str">
        <f>IF(SUM(I85:I92)=1,"","le total des pourcentages est différent de 100")</f>
        <v/>
      </c>
      <c r="F93" s="131"/>
      <c r="G93" s="131"/>
      <c r="H93" s="132"/>
      <c r="I93" s="279">
        <f>IF(AND(I85&lt;=0.5,I86&lt;=0.5,I87&lt;=0.5,I88&lt;=0.5,I92&lt;=0.5)=TRUE,SUM(I85:I92),"Erreur")</f>
        <v>1</v>
      </c>
      <c r="J93" s="277"/>
      <c r="K93" s="170">
        <f>IF(AND(K85&lt;=(SUM(K85:K92)/2),K86&lt;=(SUM(K85:K92)/2),K87&lt;=(SUM(K85:K92)/2),K87&lt;=(SUM(K85:K92)/2),K92&lt;=(SUM(K85:K92)/2))=TRUE,SUM(K85:K92),"Erreur")</f>
        <v>10</v>
      </c>
      <c r="L93" s="133"/>
      <c r="M93" s="130"/>
      <c r="N93" s="120"/>
      <c r="O93" s="120"/>
      <c r="P93" s="120"/>
      <c r="Q93" s="120"/>
      <c r="R93" s="120"/>
      <c r="S93" s="130"/>
      <c r="T93" s="134"/>
      <c r="U93" s="130"/>
      <c r="V93" s="135"/>
      <c r="W93" s="325"/>
    </row>
    <row r="94" spans="1:23" x14ac:dyDescent="0.25">
      <c r="A94" s="501"/>
      <c r="B94" s="136"/>
      <c r="C94" s="124"/>
      <c r="D94" s="124"/>
      <c r="E94" s="131"/>
      <c r="F94" s="137"/>
      <c r="G94" s="137"/>
      <c r="H94" s="138"/>
      <c r="I94" s="123"/>
      <c r="J94" s="123"/>
      <c r="K94" s="123"/>
      <c r="L94" s="123"/>
      <c r="M94" s="124"/>
      <c r="N94" s="120"/>
      <c r="O94" s="120"/>
      <c r="P94" s="120"/>
      <c r="Q94" s="120"/>
      <c r="R94" s="120"/>
      <c r="S94" s="124"/>
      <c r="T94" s="124"/>
      <c r="U94" s="124"/>
      <c r="V94" s="139"/>
      <c r="W94" s="325"/>
    </row>
    <row r="95" spans="1:23" x14ac:dyDescent="0.25">
      <c r="A95" s="501"/>
      <c r="B95" s="136"/>
      <c r="C95" s="124"/>
      <c r="D95" s="124"/>
      <c r="E95" s="131" t="str">
        <f>IF(ISBLANK(G92),"indiquer obligatoirement la période de l'évaluation finale","")</f>
        <v/>
      </c>
      <c r="F95" s="137"/>
      <c r="G95" s="137"/>
      <c r="H95" s="137"/>
      <c r="I95" s="124"/>
      <c r="J95" s="124"/>
      <c r="K95" s="124"/>
      <c r="L95" s="124"/>
      <c r="M95" s="124"/>
      <c r="N95" s="124"/>
      <c r="O95" s="124"/>
      <c r="P95" s="124"/>
      <c r="Q95" s="124"/>
      <c r="R95" s="124"/>
      <c r="S95" s="124"/>
      <c r="T95" s="124"/>
      <c r="U95" s="124"/>
      <c r="V95" s="139"/>
      <c r="W95" s="325"/>
    </row>
    <row r="96" spans="1:23" x14ac:dyDescent="0.25">
      <c r="A96" s="501"/>
      <c r="B96" s="140"/>
      <c r="C96" s="141"/>
      <c r="D96" s="141"/>
      <c r="E96" s="142"/>
      <c r="F96" s="142"/>
      <c r="G96" s="142"/>
      <c r="H96" s="142"/>
      <c r="I96" s="141"/>
      <c r="J96" s="141"/>
      <c r="K96" s="141"/>
      <c r="L96" s="141"/>
      <c r="M96" s="141"/>
      <c r="N96" s="141"/>
      <c r="O96" s="141"/>
      <c r="P96" s="141"/>
      <c r="Q96" s="141"/>
      <c r="R96" s="141"/>
      <c r="S96" s="141"/>
      <c r="T96" s="141"/>
      <c r="U96" s="141"/>
      <c r="V96" s="143"/>
      <c r="W96" s="325"/>
    </row>
    <row r="97" spans="1:23" ht="15.75" thickBot="1" x14ac:dyDescent="0.3">
      <c r="A97" s="337"/>
      <c r="B97" s="338"/>
      <c r="C97" s="338"/>
      <c r="D97" s="338"/>
      <c r="E97" s="338"/>
      <c r="F97" s="338"/>
      <c r="G97" s="338"/>
      <c r="H97" s="338"/>
      <c r="I97" s="338"/>
      <c r="J97" s="338"/>
      <c r="K97" s="338"/>
      <c r="L97" s="338"/>
      <c r="M97" s="338"/>
      <c r="N97" s="338"/>
      <c r="O97" s="338"/>
      <c r="P97" s="338"/>
      <c r="Q97" s="338"/>
      <c r="R97" s="338"/>
      <c r="S97" s="338"/>
      <c r="T97" s="338"/>
      <c r="U97" s="338"/>
      <c r="V97" s="338"/>
      <c r="W97" s="333"/>
    </row>
    <row r="98" spans="1:23" ht="16.5" thickTop="1" thickBot="1" x14ac:dyDescent="0.3"/>
    <row r="99" spans="1:23" ht="15.75" thickTop="1" x14ac:dyDescent="0.25">
      <c r="A99" s="339"/>
      <c r="B99" s="340"/>
      <c r="C99" s="340"/>
      <c r="D99" s="340"/>
      <c r="E99" s="340"/>
      <c r="F99" s="340"/>
      <c r="G99" s="340"/>
      <c r="H99" s="340"/>
      <c r="I99" s="340"/>
      <c r="J99" s="340"/>
      <c r="K99" s="340"/>
      <c r="L99" s="340"/>
      <c r="M99" s="340"/>
      <c r="N99" s="340"/>
      <c r="O99" s="340"/>
      <c r="P99" s="340"/>
      <c r="Q99" s="340"/>
      <c r="R99" s="340"/>
      <c r="S99" s="340"/>
      <c r="T99" s="340"/>
      <c r="U99" s="340"/>
      <c r="V99" s="340"/>
      <c r="W99" s="324"/>
    </row>
    <row r="100" spans="1:23" ht="23.25" x14ac:dyDescent="0.25">
      <c r="A100" s="403" t="s">
        <v>93</v>
      </c>
      <c r="B100" s="464"/>
      <c r="C100" s="465"/>
      <c r="D100" s="465"/>
      <c r="E100" s="465"/>
      <c r="F100" s="465"/>
      <c r="G100" s="465"/>
      <c r="H100" s="465"/>
      <c r="I100" s="465"/>
      <c r="J100" s="465"/>
      <c r="K100" s="465"/>
      <c r="L100" s="465"/>
      <c r="M100" s="465"/>
      <c r="N100" s="465"/>
      <c r="O100" s="465"/>
      <c r="P100" s="465"/>
      <c r="Q100" s="465"/>
      <c r="R100" s="465"/>
      <c r="S100" s="465"/>
      <c r="T100" s="465"/>
      <c r="U100" s="465"/>
      <c r="V100" s="466"/>
      <c r="W100" s="325"/>
    </row>
    <row r="101" spans="1:23" ht="24" thickBot="1" x14ac:dyDescent="0.3">
      <c r="A101" s="403"/>
      <c r="B101" s="275"/>
      <c r="C101" s="144"/>
      <c r="D101" s="144"/>
      <c r="E101" s="144"/>
      <c r="F101" s="144"/>
      <c r="G101" s="144"/>
      <c r="H101" s="145"/>
      <c r="I101" s="407"/>
      <c r="J101" s="407"/>
      <c r="K101" s="407"/>
      <c r="L101" s="318"/>
      <c r="M101" s="144"/>
      <c r="N101" s="144"/>
      <c r="O101" s="144"/>
      <c r="P101" s="144"/>
      <c r="Q101" s="144"/>
      <c r="R101" s="144"/>
      <c r="S101" s="144"/>
      <c r="T101" s="144"/>
      <c r="U101" s="144"/>
      <c r="V101" s="276"/>
      <c r="W101" s="325"/>
    </row>
    <row r="102" spans="1:23" ht="22.9" customHeight="1" thickTop="1" thickBot="1" x14ac:dyDescent="0.3">
      <c r="A102" s="403"/>
      <c r="B102" s="146"/>
      <c r="C102" s="147"/>
      <c r="D102" s="147"/>
      <c r="E102" s="148"/>
      <c r="F102" s="408" t="s">
        <v>13</v>
      </c>
      <c r="G102" s="408"/>
      <c r="H102" s="149"/>
      <c r="I102" s="280" t="s">
        <v>14</v>
      </c>
      <c r="J102" s="278"/>
      <c r="K102" s="250" t="s">
        <v>15</v>
      </c>
      <c r="L102" s="150"/>
      <c r="M102" s="151"/>
      <c r="N102" s="151"/>
      <c r="O102" s="409" t="s">
        <v>1</v>
      </c>
      <c r="P102" s="409"/>
      <c r="Q102" s="409"/>
      <c r="R102" s="409"/>
      <c r="S102" s="409"/>
      <c r="T102" s="409"/>
      <c r="U102" s="152"/>
      <c r="V102" s="255" t="s">
        <v>7</v>
      </c>
      <c r="W102" s="325"/>
    </row>
    <row r="103" spans="1:23" ht="15.75" thickTop="1" x14ac:dyDescent="0.25">
      <c r="A103" s="394" t="s">
        <v>94</v>
      </c>
      <c r="B103" s="395"/>
      <c r="C103" s="415" t="s">
        <v>9</v>
      </c>
      <c r="D103" s="272"/>
      <c r="E103" s="257" t="s">
        <v>40</v>
      </c>
      <c r="F103" s="410" t="s">
        <v>111</v>
      </c>
      <c r="G103" s="419"/>
      <c r="H103" s="149"/>
      <c r="I103" s="281">
        <v>0.25</v>
      </c>
      <c r="J103" s="278"/>
      <c r="K103" s="153">
        <f>I103*10</f>
        <v>2.5</v>
      </c>
      <c r="L103" s="150"/>
      <c r="M103" s="147"/>
      <c r="N103" s="147"/>
      <c r="O103" s="420"/>
      <c r="P103" s="421"/>
      <c r="Q103" s="421"/>
      <c r="R103" s="421"/>
      <c r="S103" s="421"/>
      <c r="T103" s="422"/>
      <c r="U103" s="254"/>
      <c r="V103" s="423" t="s">
        <v>18</v>
      </c>
      <c r="W103" s="325"/>
    </row>
    <row r="104" spans="1:23" x14ac:dyDescent="0.25">
      <c r="A104" s="394"/>
      <c r="B104" s="395"/>
      <c r="C104" s="416"/>
      <c r="D104" s="273"/>
      <c r="E104" s="258" t="s">
        <v>42</v>
      </c>
      <c r="F104" s="449" t="s">
        <v>111</v>
      </c>
      <c r="G104" s="425"/>
      <c r="H104" s="149"/>
      <c r="I104" s="282">
        <v>0.25</v>
      </c>
      <c r="J104" s="278"/>
      <c r="K104" s="154">
        <f>I104*10</f>
        <v>2.5</v>
      </c>
      <c r="L104" s="150"/>
      <c r="M104" s="147"/>
      <c r="N104" s="147"/>
      <c r="O104" s="426"/>
      <c r="P104" s="427"/>
      <c r="Q104" s="427"/>
      <c r="R104" s="427"/>
      <c r="S104" s="427"/>
      <c r="T104" s="428"/>
      <c r="U104" s="254"/>
      <c r="V104" s="423"/>
      <c r="W104" s="325"/>
    </row>
    <row r="105" spans="1:23" x14ac:dyDescent="0.25">
      <c r="A105" s="394"/>
      <c r="B105" s="395"/>
      <c r="C105" s="416"/>
      <c r="D105" s="273"/>
      <c r="E105" s="155"/>
      <c r="F105" s="429"/>
      <c r="G105" s="430"/>
      <c r="H105" s="149"/>
      <c r="I105" s="283"/>
      <c r="J105" s="278"/>
      <c r="K105" s="156">
        <f>I105*10</f>
        <v>0</v>
      </c>
      <c r="L105" s="150"/>
      <c r="M105" s="147"/>
      <c r="N105" s="147"/>
      <c r="O105" s="431"/>
      <c r="P105" s="432"/>
      <c r="Q105" s="432"/>
      <c r="R105" s="432"/>
      <c r="S105" s="432"/>
      <c r="T105" s="433"/>
      <c r="U105" s="254"/>
      <c r="V105" s="423"/>
      <c r="W105" s="325"/>
    </row>
    <row r="106" spans="1:23" ht="16.5" thickBot="1" x14ac:dyDescent="0.3">
      <c r="A106" s="341" t="s">
        <v>6</v>
      </c>
      <c r="B106" s="395"/>
      <c r="C106" s="417"/>
      <c r="D106" s="274"/>
      <c r="E106" s="157"/>
      <c r="F106" s="434"/>
      <c r="G106" s="435"/>
      <c r="H106" s="149"/>
      <c r="I106" s="284"/>
      <c r="J106" s="278"/>
      <c r="K106" s="158">
        <f>I106*10</f>
        <v>0</v>
      </c>
      <c r="L106" s="150"/>
      <c r="M106" s="147"/>
      <c r="N106" s="147"/>
      <c r="O106" s="436"/>
      <c r="P106" s="437"/>
      <c r="Q106" s="437"/>
      <c r="R106" s="437"/>
      <c r="S106" s="437"/>
      <c r="T106" s="438"/>
      <c r="U106" s="254"/>
      <c r="V106" s="423"/>
      <c r="W106" s="325"/>
    </row>
    <row r="107" spans="1:23" ht="15.75" thickTop="1" x14ac:dyDescent="0.25">
      <c r="A107" s="439" t="s">
        <v>113</v>
      </c>
      <c r="B107" s="395"/>
      <c r="C107" s="159"/>
      <c r="D107" s="159"/>
      <c r="E107" s="160"/>
      <c r="F107" s="160"/>
      <c r="G107" s="160"/>
      <c r="H107" s="161"/>
      <c r="I107" s="277"/>
      <c r="J107" s="277"/>
      <c r="K107" s="162"/>
      <c r="L107" s="162"/>
      <c r="M107" s="163"/>
      <c r="N107" s="163"/>
      <c r="O107" s="163"/>
      <c r="P107" s="163"/>
      <c r="Q107" s="163"/>
      <c r="R107" s="163"/>
      <c r="S107" s="163"/>
      <c r="T107" s="160"/>
      <c r="U107" s="253"/>
      <c r="V107" s="423"/>
      <c r="W107" s="325"/>
    </row>
    <row r="108" spans="1:23" x14ac:dyDescent="0.25">
      <c r="A108" s="439"/>
      <c r="B108" s="395"/>
      <c r="C108" s="159"/>
      <c r="D108" s="159"/>
      <c r="E108" s="160"/>
      <c r="F108" s="160"/>
      <c r="G108" s="160"/>
      <c r="H108" s="161"/>
      <c r="I108" s="277"/>
      <c r="J108" s="277"/>
      <c r="K108" s="162"/>
      <c r="L108" s="162"/>
      <c r="M108" s="163"/>
      <c r="N108" s="160"/>
      <c r="O108" s="160"/>
      <c r="P108" s="160"/>
      <c r="Q108" s="160"/>
      <c r="R108" s="160"/>
      <c r="S108" s="160"/>
      <c r="T108" s="160"/>
      <c r="U108" s="253"/>
      <c r="V108" s="423"/>
      <c r="W108" s="325"/>
    </row>
    <row r="109" spans="1:23" ht="26.25" thickBot="1" x14ac:dyDescent="0.3">
      <c r="A109" s="439"/>
      <c r="B109" s="395"/>
      <c r="C109" s="159"/>
      <c r="D109" s="159"/>
      <c r="E109" s="160"/>
      <c r="F109" s="164" t="s">
        <v>12</v>
      </c>
      <c r="G109" s="164" t="s">
        <v>0</v>
      </c>
      <c r="H109" s="149"/>
      <c r="I109" s="277"/>
      <c r="J109" s="278"/>
      <c r="K109" s="162"/>
      <c r="L109" s="278"/>
      <c r="M109" s="163"/>
      <c r="N109" s="160"/>
      <c r="O109" s="409" t="s">
        <v>1</v>
      </c>
      <c r="P109" s="409"/>
      <c r="Q109" s="409"/>
      <c r="R109" s="409"/>
      <c r="S109" s="409"/>
      <c r="T109" s="409"/>
      <c r="U109" s="253"/>
      <c r="V109" s="423"/>
      <c r="W109" s="325"/>
    </row>
    <row r="110" spans="1:23" ht="25.5" thickTop="1" thickBot="1" x14ac:dyDescent="0.3">
      <c r="A110" s="439"/>
      <c r="B110" s="395"/>
      <c r="C110" s="440" t="s">
        <v>16</v>
      </c>
      <c r="D110" s="441"/>
      <c r="E110" s="243" t="s">
        <v>36</v>
      </c>
      <c r="F110" s="289" t="s">
        <v>112</v>
      </c>
      <c r="G110" s="292" t="s">
        <v>17</v>
      </c>
      <c r="H110" s="149"/>
      <c r="I110" s="285">
        <v>0.5</v>
      </c>
      <c r="J110" s="278"/>
      <c r="K110" s="165">
        <f>I110*10</f>
        <v>5</v>
      </c>
      <c r="L110" s="150"/>
      <c r="M110" s="147"/>
      <c r="N110" s="160"/>
      <c r="O110" s="442"/>
      <c r="P110" s="443"/>
      <c r="Q110" s="443"/>
      <c r="R110" s="443"/>
      <c r="S110" s="443"/>
      <c r="T110" s="444"/>
      <c r="U110" s="254"/>
      <c r="V110" s="423"/>
      <c r="W110" s="325"/>
    </row>
    <row r="111" spans="1:23" ht="15.75" thickTop="1" x14ac:dyDescent="0.25">
      <c r="A111" s="439"/>
      <c r="B111" s="270"/>
      <c r="C111" s="166"/>
      <c r="D111" s="166"/>
      <c r="E111" s="167" t="str">
        <f>IF(SUM(I103:I110)=1,"","le total des pourcentages est différent de 100")</f>
        <v/>
      </c>
      <c r="F111" s="167"/>
      <c r="G111" s="167"/>
      <c r="H111" s="168"/>
      <c r="I111" s="169">
        <f>IF(AND(I103&lt;=0.5,I104&lt;=0.5,I105&lt;=0.5,I106&lt;=0.5,I110&lt;=0.5)=TRUE,SUM(I103:I110),"Erreur")</f>
        <v>1</v>
      </c>
      <c r="J111" s="277"/>
      <c r="K111" s="170">
        <f>IF(AND(K103&lt;=(SUM(K103:K110)/2),K104&lt;=(SUM(K103:K110)/2),K105&lt;=(SUM(K103:K110)/2),K105&lt;=(SUM(K103:K110)/2),K110&lt;=(SUM(K103:K110)/2))=TRUE,SUM(K103:K110),"Erreur")</f>
        <v>10</v>
      </c>
      <c r="L111" s="171"/>
      <c r="M111" s="166"/>
      <c r="N111" s="160"/>
      <c r="O111" s="160"/>
      <c r="P111" s="160"/>
      <c r="Q111" s="160"/>
      <c r="R111" s="160"/>
      <c r="S111" s="166"/>
      <c r="T111" s="172"/>
      <c r="U111" s="166"/>
      <c r="V111" s="271"/>
      <c r="W111" s="325"/>
    </row>
    <row r="112" spans="1:23" x14ac:dyDescent="0.25">
      <c r="A112" s="439"/>
      <c r="B112" s="173"/>
      <c r="C112" s="163"/>
      <c r="D112" s="163"/>
      <c r="E112" s="167" t="str">
        <f>IF(AND(I103&lt;=0.5,I104&lt;=0.5,I105&lt;=0.5,I106&lt;=0.5,I110&lt;=0.5)=TRUE,"","il y a des épreuves qui dépassent les 50%")</f>
        <v/>
      </c>
      <c r="F112" s="174"/>
      <c r="G112" s="174"/>
      <c r="H112" s="175"/>
      <c r="I112" s="162"/>
      <c r="J112" s="162"/>
      <c r="K112" s="162"/>
      <c r="L112" s="162"/>
      <c r="M112" s="163"/>
      <c r="N112" s="160"/>
      <c r="O112" s="160"/>
      <c r="P112" s="160"/>
      <c r="Q112" s="160"/>
      <c r="R112" s="160"/>
      <c r="S112" s="163"/>
      <c r="T112" s="163"/>
      <c r="U112" s="163"/>
      <c r="V112" s="176"/>
      <c r="W112" s="325"/>
    </row>
    <row r="113" spans="1:23" x14ac:dyDescent="0.25">
      <c r="A113" s="439"/>
      <c r="B113" s="173"/>
      <c r="C113" s="163"/>
      <c r="D113" s="163"/>
      <c r="E113" s="167" t="str">
        <f>IF(ISBLANK(G110),"indiquer obligatoirement la période de l'évaluation finale","")</f>
        <v/>
      </c>
      <c r="F113" s="174"/>
      <c r="G113" s="174"/>
      <c r="H113" s="174"/>
      <c r="I113" s="163"/>
      <c r="J113" s="163"/>
      <c r="K113" s="163"/>
      <c r="L113" s="163"/>
      <c r="M113" s="163"/>
      <c r="N113" s="163"/>
      <c r="O113" s="163"/>
      <c r="P113" s="163"/>
      <c r="Q113" s="163"/>
      <c r="R113" s="163"/>
      <c r="S113" s="163"/>
      <c r="T113" s="163"/>
      <c r="U113" s="163"/>
      <c r="V113" s="176"/>
      <c r="W113" s="325"/>
    </row>
    <row r="114" spans="1:23" x14ac:dyDescent="0.25">
      <c r="A114" s="439"/>
      <c r="B114" s="177"/>
      <c r="C114" s="178"/>
      <c r="D114" s="178"/>
      <c r="E114" s="252"/>
      <c r="F114" s="252"/>
      <c r="G114" s="252"/>
      <c r="H114" s="252"/>
      <c r="I114" s="178"/>
      <c r="J114" s="178"/>
      <c r="K114" s="178"/>
      <c r="L114" s="178"/>
      <c r="M114" s="178"/>
      <c r="N114" s="178"/>
      <c r="O114" s="178"/>
      <c r="P114" s="178"/>
      <c r="Q114" s="178"/>
      <c r="R114" s="178"/>
      <c r="S114" s="178"/>
      <c r="T114" s="178"/>
      <c r="U114" s="178"/>
      <c r="V114" s="179"/>
      <c r="W114" s="325"/>
    </row>
    <row r="115" spans="1:23" ht="15.75" thickBot="1" x14ac:dyDescent="0.3">
      <c r="A115" s="342"/>
      <c r="B115" s="343"/>
      <c r="C115" s="343"/>
      <c r="D115" s="343"/>
      <c r="E115" s="343"/>
      <c r="F115" s="343"/>
      <c r="G115" s="343"/>
      <c r="H115" s="343"/>
      <c r="I115" s="343"/>
      <c r="J115" s="343"/>
      <c r="K115" s="343"/>
      <c r="L115" s="343"/>
      <c r="M115" s="343"/>
      <c r="N115" s="343"/>
      <c r="O115" s="343"/>
      <c r="P115" s="343"/>
      <c r="Q115" s="343"/>
      <c r="R115" s="343"/>
      <c r="S115" s="343"/>
      <c r="T115" s="343"/>
      <c r="U115" s="343"/>
      <c r="V115" s="343"/>
      <c r="W115" s="333"/>
    </row>
    <row r="116" spans="1:23" ht="16.5" thickTop="1" thickBot="1" x14ac:dyDescent="0.3"/>
    <row r="117" spans="1:23" ht="17.25" thickTop="1" thickBot="1" x14ac:dyDescent="0.3">
      <c r="T117" s="36" t="s">
        <v>20</v>
      </c>
      <c r="U117" s="37"/>
      <c r="V117" s="309">
        <v>3</v>
      </c>
    </row>
    <row r="118" spans="1:23" ht="15.75" thickTop="1" x14ac:dyDescent="0.25">
      <c r="A118" s="339"/>
      <c r="B118" s="340"/>
      <c r="C118" s="340"/>
      <c r="D118" s="340"/>
      <c r="E118" s="340"/>
      <c r="F118" s="340"/>
      <c r="G118" s="340"/>
      <c r="H118" s="340"/>
      <c r="I118" s="340"/>
      <c r="J118" s="340"/>
      <c r="K118" s="340"/>
      <c r="L118" s="340"/>
      <c r="M118" s="340"/>
      <c r="N118" s="340"/>
      <c r="O118" s="340"/>
      <c r="P118" s="340"/>
      <c r="Q118" s="340"/>
      <c r="R118" s="340"/>
      <c r="S118" s="340"/>
      <c r="T118" s="340"/>
      <c r="U118" s="340"/>
      <c r="V118" s="340"/>
      <c r="W118" s="324"/>
    </row>
    <row r="119" spans="1:23" ht="23.25" x14ac:dyDescent="0.25">
      <c r="A119" s="403" t="s">
        <v>95</v>
      </c>
      <c r="B119" s="464"/>
      <c r="C119" s="465"/>
      <c r="D119" s="465"/>
      <c r="E119" s="465"/>
      <c r="F119" s="465"/>
      <c r="G119" s="465"/>
      <c r="H119" s="465"/>
      <c r="I119" s="465"/>
      <c r="J119" s="465"/>
      <c r="K119" s="465"/>
      <c r="L119" s="465"/>
      <c r="M119" s="465"/>
      <c r="N119" s="465"/>
      <c r="O119" s="465"/>
      <c r="P119" s="465"/>
      <c r="Q119" s="465"/>
      <c r="R119" s="465"/>
      <c r="S119" s="465"/>
      <c r="T119" s="465"/>
      <c r="U119" s="465"/>
      <c r="V119" s="466"/>
      <c r="W119" s="325"/>
    </row>
    <row r="120" spans="1:23" ht="24" thickBot="1" x14ac:dyDescent="0.3">
      <c r="A120" s="403"/>
      <c r="B120" s="275"/>
      <c r="C120" s="144"/>
      <c r="D120" s="144"/>
      <c r="E120" s="144"/>
      <c r="F120" s="144"/>
      <c r="G120" s="144"/>
      <c r="H120" s="145"/>
      <c r="I120" s="407"/>
      <c r="J120" s="407"/>
      <c r="K120" s="407"/>
      <c r="L120" s="318"/>
      <c r="M120" s="144"/>
      <c r="N120" s="144"/>
      <c r="O120" s="144"/>
      <c r="P120" s="144"/>
      <c r="Q120" s="144"/>
      <c r="R120" s="144"/>
      <c r="S120" s="144"/>
      <c r="T120" s="144"/>
      <c r="U120" s="144"/>
      <c r="V120" s="276"/>
      <c r="W120" s="325"/>
    </row>
    <row r="121" spans="1:23" ht="23.45" customHeight="1" thickTop="1" thickBot="1" x14ac:dyDescent="0.3">
      <c r="A121" s="403"/>
      <c r="B121" s="146"/>
      <c r="C121" s="147"/>
      <c r="D121" s="147"/>
      <c r="E121" s="148"/>
      <c r="F121" s="408" t="s">
        <v>13</v>
      </c>
      <c r="G121" s="408"/>
      <c r="H121" s="149"/>
      <c r="I121" s="280" t="s">
        <v>14</v>
      </c>
      <c r="J121" s="278"/>
      <c r="K121" s="250" t="s">
        <v>15</v>
      </c>
      <c r="L121" s="150"/>
      <c r="M121" s="151"/>
      <c r="N121" s="151"/>
      <c r="O121" s="409" t="s">
        <v>1</v>
      </c>
      <c r="P121" s="409"/>
      <c r="Q121" s="409"/>
      <c r="R121" s="409"/>
      <c r="S121" s="409"/>
      <c r="T121" s="409"/>
      <c r="U121" s="152"/>
      <c r="V121" s="255" t="s">
        <v>7</v>
      </c>
      <c r="W121" s="325"/>
    </row>
    <row r="122" spans="1:23" ht="15.75" thickTop="1" x14ac:dyDescent="0.25">
      <c r="A122" s="394" t="s">
        <v>96</v>
      </c>
      <c r="B122" s="395"/>
      <c r="C122" s="415" t="s">
        <v>9</v>
      </c>
      <c r="D122" s="272"/>
      <c r="E122" s="257" t="s">
        <v>43</v>
      </c>
      <c r="F122" s="410"/>
      <c r="G122" s="419"/>
      <c r="H122" s="149"/>
      <c r="I122" s="281">
        <v>0.1</v>
      </c>
      <c r="J122" s="278"/>
      <c r="K122" s="153">
        <f>I122*10</f>
        <v>1</v>
      </c>
      <c r="L122" s="150"/>
      <c r="M122" s="147"/>
      <c r="N122" s="147"/>
      <c r="O122" s="420"/>
      <c r="P122" s="421"/>
      <c r="Q122" s="421"/>
      <c r="R122" s="421"/>
      <c r="S122" s="421"/>
      <c r="T122" s="422"/>
      <c r="U122" s="254"/>
      <c r="V122" s="423" t="s">
        <v>18</v>
      </c>
      <c r="W122" s="325"/>
    </row>
    <row r="123" spans="1:23" x14ac:dyDescent="0.25">
      <c r="A123" s="394"/>
      <c r="B123" s="395"/>
      <c r="C123" s="416"/>
      <c r="D123" s="273"/>
      <c r="E123" s="258" t="s">
        <v>44</v>
      </c>
      <c r="F123" s="449"/>
      <c r="G123" s="425"/>
      <c r="H123" s="149"/>
      <c r="I123" s="282">
        <v>0.2</v>
      </c>
      <c r="J123" s="278"/>
      <c r="K123" s="154">
        <f>I123*10</f>
        <v>2</v>
      </c>
      <c r="L123" s="150"/>
      <c r="M123" s="147"/>
      <c r="N123" s="147"/>
      <c r="O123" s="426"/>
      <c r="P123" s="427"/>
      <c r="Q123" s="427"/>
      <c r="R123" s="427"/>
      <c r="S123" s="427"/>
      <c r="T123" s="428"/>
      <c r="U123" s="254"/>
      <c r="V123" s="423"/>
      <c r="W123" s="325"/>
    </row>
    <row r="124" spans="1:23" x14ac:dyDescent="0.25">
      <c r="A124" s="394"/>
      <c r="B124" s="395"/>
      <c r="C124" s="416"/>
      <c r="D124" s="273"/>
      <c r="E124" s="155" t="s">
        <v>45</v>
      </c>
      <c r="F124" s="429"/>
      <c r="G124" s="430"/>
      <c r="H124" s="149"/>
      <c r="I124" s="283">
        <v>0.2</v>
      </c>
      <c r="J124" s="278"/>
      <c r="K124" s="156">
        <f>I124*10</f>
        <v>2</v>
      </c>
      <c r="L124" s="150"/>
      <c r="M124" s="147"/>
      <c r="N124" s="147"/>
      <c r="O124" s="431"/>
      <c r="P124" s="432"/>
      <c r="Q124" s="432"/>
      <c r="R124" s="432"/>
      <c r="S124" s="432"/>
      <c r="T124" s="433"/>
      <c r="U124" s="254"/>
      <c r="V124" s="423"/>
      <c r="W124" s="325"/>
    </row>
    <row r="125" spans="1:23" ht="16.5" thickBot="1" x14ac:dyDescent="0.3">
      <c r="A125" s="341" t="s">
        <v>6</v>
      </c>
      <c r="B125" s="395"/>
      <c r="C125" s="417"/>
      <c r="D125" s="274"/>
      <c r="E125" s="157"/>
      <c r="F125" s="434"/>
      <c r="G125" s="435"/>
      <c r="H125" s="149"/>
      <c r="I125" s="284"/>
      <c r="J125" s="278"/>
      <c r="K125" s="158">
        <f>I125*10</f>
        <v>0</v>
      </c>
      <c r="L125" s="150"/>
      <c r="M125" s="147"/>
      <c r="N125" s="147"/>
      <c r="O125" s="436"/>
      <c r="P125" s="437"/>
      <c r="Q125" s="437"/>
      <c r="R125" s="437"/>
      <c r="S125" s="437"/>
      <c r="T125" s="438"/>
      <c r="U125" s="254"/>
      <c r="V125" s="423"/>
      <c r="W125" s="325"/>
    </row>
    <row r="126" spans="1:23" ht="15.75" thickTop="1" x14ac:dyDescent="0.25">
      <c r="A126" s="439" t="s">
        <v>125</v>
      </c>
      <c r="B126" s="395"/>
      <c r="C126" s="159"/>
      <c r="D126" s="159"/>
      <c r="E126" s="160"/>
      <c r="F126" s="160"/>
      <c r="G126" s="160"/>
      <c r="H126" s="161"/>
      <c r="I126" s="277"/>
      <c r="J126" s="277"/>
      <c r="K126" s="162"/>
      <c r="L126" s="162"/>
      <c r="M126" s="163"/>
      <c r="N126" s="163"/>
      <c r="O126" s="163"/>
      <c r="P126" s="163"/>
      <c r="Q126" s="163"/>
      <c r="R126" s="163"/>
      <c r="S126" s="163"/>
      <c r="T126" s="160"/>
      <c r="U126" s="253"/>
      <c r="V126" s="423"/>
      <c r="W126" s="325"/>
    </row>
    <row r="127" spans="1:23" x14ac:dyDescent="0.25">
      <c r="A127" s="439"/>
      <c r="B127" s="395"/>
      <c r="C127" s="159"/>
      <c r="D127" s="159"/>
      <c r="E127" s="160"/>
      <c r="F127" s="160"/>
      <c r="G127" s="160"/>
      <c r="H127" s="161"/>
      <c r="I127" s="277"/>
      <c r="J127" s="277"/>
      <c r="K127" s="162"/>
      <c r="L127" s="162"/>
      <c r="M127" s="163"/>
      <c r="N127" s="160"/>
      <c r="O127" s="160"/>
      <c r="P127" s="160"/>
      <c r="Q127" s="160"/>
      <c r="R127" s="160"/>
      <c r="S127" s="160"/>
      <c r="T127" s="160"/>
      <c r="U127" s="253"/>
      <c r="V127" s="423"/>
      <c r="W127" s="325"/>
    </row>
    <row r="128" spans="1:23" ht="26.25" thickBot="1" x14ac:dyDescent="0.3">
      <c r="A128" s="439"/>
      <c r="B128" s="395"/>
      <c r="C128" s="159"/>
      <c r="D128" s="159"/>
      <c r="E128" s="160"/>
      <c r="F128" s="164" t="s">
        <v>12</v>
      </c>
      <c r="G128" s="164" t="s">
        <v>0</v>
      </c>
      <c r="H128" s="149"/>
      <c r="I128" s="277"/>
      <c r="J128" s="278"/>
      <c r="K128" s="162"/>
      <c r="L128" s="278"/>
      <c r="M128" s="163"/>
      <c r="N128" s="160"/>
      <c r="O128" s="409" t="s">
        <v>1</v>
      </c>
      <c r="P128" s="409"/>
      <c r="Q128" s="409"/>
      <c r="R128" s="409"/>
      <c r="S128" s="409"/>
      <c r="T128" s="409"/>
      <c r="U128" s="253"/>
      <c r="V128" s="423"/>
      <c r="W128" s="325"/>
    </row>
    <row r="129" spans="1:23" ht="25.5" thickTop="1" thickBot="1" x14ac:dyDescent="0.3">
      <c r="A129" s="439"/>
      <c r="B129" s="395"/>
      <c r="C129" s="440" t="s">
        <v>16</v>
      </c>
      <c r="D129" s="441"/>
      <c r="E129" s="251" t="s">
        <v>36</v>
      </c>
      <c r="F129" s="289" t="s">
        <v>112</v>
      </c>
      <c r="G129" s="292" t="s">
        <v>17</v>
      </c>
      <c r="H129" s="149"/>
      <c r="I129" s="285">
        <v>0.5</v>
      </c>
      <c r="J129" s="278"/>
      <c r="K129" s="165">
        <f>I129*10</f>
        <v>5</v>
      </c>
      <c r="L129" s="150"/>
      <c r="M129" s="147"/>
      <c r="N129" s="160"/>
      <c r="O129" s="442"/>
      <c r="P129" s="443"/>
      <c r="Q129" s="443"/>
      <c r="R129" s="443"/>
      <c r="S129" s="443"/>
      <c r="T129" s="444"/>
      <c r="U129" s="254"/>
      <c r="V129" s="423"/>
      <c r="W129" s="325"/>
    </row>
    <row r="130" spans="1:23" ht="15.75" thickTop="1" x14ac:dyDescent="0.25">
      <c r="A130" s="439"/>
      <c r="B130" s="270"/>
      <c r="C130" s="166"/>
      <c r="D130" s="166"/>
      <c r="E130" s="167" t="str">
        <f>IF(SUM(I122:I129)=1,"","le total des pourcentages est différent de 100")</f>
        <v/>
      </c>
      <c r="F130" s="167"/>
      <c r="G130" s="167"/>
      <c r="H130" s="168"/>
      <c r="I130" s="169">
        <f>IF(AND(I122&lt;=0.5,I123&lt;=0.5,I124&lt;=0.5,I125&lt;=0.5,I129&lt;=0.5)=TRUE,SUM(I122:I129),"Erreur")</f>
        <v>1</v>
      </c>
      <c r="J130" s="277"/>
      <c r="K130" s="170">
        <f>IF(AND(K122&lt;=(SUM(K122:K129)/2),K123&lt;=(SUM(K122:K129)/2),K124&lt;=(SUM(K122:K129)/2),K124&lt;=(SUM(K122:K129)/2),K129&lt;=(SUM(K122:K129)/2))=TRUE,SUM(K122:K129),"Erreur")</f>
        <v>10</v>
      </c>
      <c r="L130" s="171"/>
      <c r="M130" s="166"/>
      <c r="N130" s="160"/>
      <c r="O130" s="160"/>
      <c r="P130" s="160"/>
      <c r="Q130" s="160"/>
      <c r="R130" s="160"/>
      <c r="S130" s="166"/>
      <c r="T130" s="172"/>
      <c r="U130" s="166"/>
      <c r="V130" s="271"/>
      <c r="W130" s="325"/>
    </row>
    <row r="131" spans="1:23" x14ac:dyDescent="0.25">
      <c r="A131" s="439"/>
      <c r="B131" s="173"/>
      <c r="C131" s="163"/>
      <c r="D131" s="163"/>
      <c r="E131" s="167" t="str">
        <f>IF(AND(I122&lt;=0.5,I123&lt;=0.5,I124&lt;=0.5,I125&lt;=0.5,I129&lt;=0.5)=TRUE,"","il y a des épreuves qui dépassent les 50%")</f>
        <v/>
      </c>
      <c r="F131" s="174"/>
      <c r="G131" s="174"/>
      <c r="H131" s="175"/>
      <c r="I131" s="162"/>
      <c r="J131" s="162"/>
      <c r="K131" s="162"/>
      <c r="L131" s="162"/>
      <c r="M131" s="163"/>
      <c r="N131" s="160"/>
      <c r="O131" s="160"/>
      <c r="P131" s="160"/>
      <c r="Q131" s="160"/>
      <c r="R131" s="160"/>
      <c r="S131" s="163"/>
      <c r="T131" s="163"/>
      <c r="U131" s="163"/>
      <c r="V131" s="176"/>
      <c r="W131" s="325"/>
    </row>
    <row r="132" spans="1:23" x14ac:dyDescent="0.25">
      <c r="A132" s="439"/>
      <c r="B132" s="173"/>
      <c r="C132" s="163"/>
      <c r="D132" s="163"/>
      <c r="E132" s="167" t="str">
        <f>IF(ISBLANK(G129),"indiquer obligatoirement la période de l'évaluation finale","")</f>
        <v/>
      </c>
      <c r="F132" s="174"/>
      <c r="G132" s="174"/>
      <c r="H132" s="174"/>
      <c r="I132" s="163"/>
      <c r="J132" s="163"/>
      <c r="K132" s="163"/>
      <c r="L132" s="163"/>
      <c r="M132" s="163"/>
      <c r="N132" s="163"/>
      <c r="O132" s="163"/>
      <c r="P132" s="163"/>
      <c r="Q132" s="163"/>
      <c r="R132" s="163"/>
      <c r="S132" s="163"/>
      <c r="T132" s="163"/>
      <c r="U132" s="163"/>
      <c r="V132" s="176"/>
      <c r="W132" s="325"/>
    </row>
    <row r="133" spans="1:23" ht="15.75" thickBot="1" x14ac:dyDescent="0.3">
      <c r="A133" s="342"/>
      <c r="B133" s="343"/>
      <c r="C133" s="343"/>
      <c r="D133" s="343"/>
      <c r="E133" s="343"/>
      <c r="F133" s="343"/>
      <c r="G133" s="343"/>
      <c r="H133" s="343"/>
      <c r="I133" s="343"/>
      <c r="J133" s="343"/>
      <c r="K133" s="343"/>
      <c r="L133" s="343"/>
      <c r="M133" s="343"/>
      <c r="N133" s="343"/>
      <c r="O133" s="343"/>
      <c r="P133" s="343"/>
      <c r="Q133" s="343"/>
      <c r="R133" s="343"/>
      <c r="S133" s="343"/>
      <c r="T133" s="343"/>
      <c r="U133" s="343"/>
      <c r="V133" s="343"/>
      <c r="W133" s="333"/>
    </row>
    <row r="134" spans="1:23" ht="16.5" thickTop="1" thickBot="1" x14ac:dyDescent="0.3"/>
    <row r="135" spans="1:23" ht="15.75" thickTop="1" x14ac:dyDescent="0.25">
      <c r="A135" s="339"/>
      <c r="B135" s="340"/>
      <c r="C135" s="340"/>
      <c r="D135" s="340"/>
      <c r="E135" s="340"/>
      <c r="F135" s="340"/>
      <c r="G135" s="340"/>
      <c r="H135" s="340"/>
      <c r="I135" s="340"/>
      <c r="J135" s="340"/>
      <c r="K135" s="340"/>
      <c r="L135" s="340"/>
      <c r="M135" s="340"/>
      <c r="N135" s="340"/>
      <c r="O135" s="340"/>
      <c r="P135" s="340"/>
      <c r="Q135" s="340"/>
      <c r="R135" s="340"/>
      <c r="S135" s="340"/>
      <c r="T135" s="340"/>
      <c r="U135" s="340"/>
      <c r="V135" s="340"/>
      <c r="W135" s="324"/>
    </row>
    <row r="136" spans="1:23" ht="23.25" x14ac:dyDescent="0.25">
      <c r="A136" s="403" t="s">
        <v>97</v>
      </c>
      <c r="B136" s="464"/>
      <c r="C136" s="465"/>
      <c r="D136" s="465"/>
      <c r="E136" s="465"/>
      <c r="F136" s="465"/>
      <c r="G136" s="465"/>
      <c r="H136" s="465"/>
      <c r="I136" s="465"/>
      <c r="J136" s="465"/>
      <c r="K136" s="465"/>
      <c r="L136" s="465"/>
      <c r="M136" s="465"/>
      <c r="N136" s="465"/>
      <c r="O136" s="465"/>
      <c r="P136" s="465"/>
      <c r="Q136" s="465"/>
      <c r="R136" s="465"/>
      <c r="S136" s="465"/>
      <c r="T136" s="465"/>
      <c r="U136" s="465"/>
      <c r="V136" s="466"/>
      <c r="W136" s="325"/>
    </row>
    <row r="137" spans="1:23" ht="24" thickBot="1" x14ac:dyDescent="0.3">
      <c r="A137" s="403"/>
      <c r="B137" s="275"/>
      <c r="C137" s="144"/>
      <c r="D137" s="144"/>
      <c r="E137" s="144"/>
      <c r="F137" s="144"/>
      <c r="G137" s="144"/>
      <c r="H137" s="145"/>
      <c r="I137" s="407"/>
      <c r="J137" s="407"/>
      <c r="K137" s="407"/>
      <c r="L137" s="318"/>
      <c r="M137" s="144"/>
      <c r="N137" s="144"/>
      <c r="O137" s="144"/>
      <c r="P137" s="144"/>
      <c r="Q137" s="144"/>
      <c r="R137" s="144"/>
      <c r="S137" s="144"/>
      <c r="T137" s="144"/>
      <c r="U137" s="144"/>
      <c r="V137" s="276"/>
      <c r="W137" s="325"/>
    </row>
    <row r="138" spans="1:23" ht="22.15" customHeight="1" thickTop="1" thickBot="1" x14ac:dyDescent="0.3">
      <c r="A138" s="403"/>
      <c r="B138" s="146"/>
      <c r="C138" s="147"/>
      <c r="D138" s="147"/>
      <c r="E138" s="148"/>
      <c r="F138" s="408" t="s">
        <v>13</v>
      </c>
      <c r="G138" s="408"/>
      <c r="H138" s="149"/>
      <c r="I138" s="280" t="s">
        <v>14</v>
      </c>
      <c r="J138" s="278"/>
      <c r="K138" s="250" t="s">
        <v>15</v>
      </c>
      <c r="L138" s="150"/>
      <c r="M138" s="151"/>
      <c r="N138" s="151"/>
      <c r="O138" s="409" t="s">
        <v>1</v>
      </c>
      <c r="P138" s="409"/>
      <c r="Q138" s="409"/>
      <c r="R138" s="409"/>
      <c r="S138" s="409"/>
      <c r="T138" s="409"/>
      <c r="U138" s="152"/>
      <c r="V138" s="255" t="s">
        <v>7</v>
      </c>
      <c r="W138" s="325"/>
    </row>
    <row r="139" spans="1:23" ht="30.75" thickTop="1" x14ac:dyDescent="0.25">
      <c r="A139" s="394" t="s">
        <v>98</v>
      </c>
      <c r="B139" s="395"/>
      <c r="C139" s="415" t="s">
        <v>9</v>
      </c>
      <c r="D139" s="272"/>
      <c r="E139" s="316" t="s">
        <v>126</v>
      </c>
      <c r="F139" s="534"/>
      <c r="G139" s="411"/>
      <c r="H139" s="290"/>
      <c r="I139" s="281">
        <v>0.3</v>
      </c>
      <c r="J139" s="278"/>
      <c r="K139" s="153">
        <f>I139*10</f>
        <v>3</v>
      </c>
      <c r="L139" s="150"/>
      <c r="M139" s="147"/>
      <c r="N139" s="147"/>
      <c r="O139" s="420"/>
      <c r="P139" s="421"/>
      <c r="Q139" s="421"/>
      <c r="R139" s="421"/>
      <c r="S139" s="421"/>
      <c r="T139" s="422"/>
      <c r="U139" s="254"/>
      <c r="V139" s="423" t="s">
        <v>18</v>
      </c>
      <c r="W139" s="325"/>
    </row>
    <row r="140" spans="1:23" ht="45" x14ac:dyDescent="0.25">
      <c r="A140" s="394"/>
      <c r="B140" s="395"/>
      <c r="C140" s="416"/>
      <c r="D140" s="273"/>
      <c r="E140" s="315" t="s">
        <v>127</v>
      </c>
      <c r="F140" s="449"/>
      <c r="G140" s="450"/>
      <c r="H140" s="290"/>
      <c r="I140" s="282">
        <v>0.2</v>
      </c>
      <c r="J140" s="278"/>
      <c r="K140" s="154">
        <f>I140*10</f>
        <v>2</v>
      </c>
      <c r="L140" s="150"/>
      <c r="M140" s="147"/>
      <c r="N140" s="147"/>
      <c r="O140" s="426"/>
      <c r="P140" s="427"/>
      <c r="Q140" s="427"/>
      <c r="R140" s="427"/>
      <c r="S140" s="427"/>
      <c r="T140" s="428"/>
      <c r="U140" s="254"/>
      <c r="V140" s="423"/>
      <c r="W140" s="325"/>
    </row>
    <row r="141" spans="1:23" x14ac:dyDescent="0.25">
      <c r="A141" s="394"/>
      <c r="B141" s="395"/>
      <c r="C141" s="416"/>
      <c r="D141" s="273"/>
      <c r="E141" s="155"/>
      <c r="F141" s="429"/>
      <c r="G141" s="430"/>
      <c r="H141" s="149"/>
      <c r="I141" s="283"/>
      <c r="J141" s="278"/>
      <c r="K141" s="156">
        <f>I141*10</f>
        <v>0</v>
      </c>
      <c r="L141" s="150"/>
      <c r="M141" s="147"/>
      <c r="N141" s="147"/>
      <c r="O141" s="431"/>
      <c r="P141" s="432"/>
      <c r="Q141" s="432"/>
      <c r="R141" s="432"/>
      <c r="S141" s="432"/>
      <c r="T141" s="433"/>
      <c r="U141" s="254"/>
      <c r="V141" s="423"/>
      <c r="W141" s="325"/>
    </row>
    <row r="142" spans="1:23" ht="16.5" thickBot="1" x14ac:dyDescent="0.3">
      <c r="A142" s="341" t="s">
        <v>6</v>
      </c>
      <c r="B142" s="395"/>
      <c r="C142" s="417"/>
      <c r="D142" s="274"/>
      <c r="E142" s="157"/>
      <c r="F142" s="434"/>
      <c r="G142" s="435"/>
      <c r="H142" s="149"/>
      <c r="I142" s="284"/>
      <c r="J142" s="278"/>
      <c r="K142" s="158">
        <f>I142*10</f>
        <v>0</v>
      </c>
      <c r="L142" s="150"/>
      <c r="M142" s="147"/>
      <c r="N142" s="147"/>
      <c r="O142" s="436"/>
      <c r="P142" s="437"/>
      <c r="Q142" s="437"/>
      <c r="R142" s="437"/>
      <c r="S142" s="437"/>
      <c r="T142" s="438"/>
      <c r="U142" s="254"/>
      <c r="V142" s="423"/>
      <c r="W142" s="325"/>
    </row>
    <row r="143" spans="1:23" ht="15.75" thickTop="1" x14ac:dyDescent="0.25">
      <c r="A143" s="439" t="s">
        <v>46</v>
      </c>
      <c r="B143" s="395"/>
      <c r="C143" s="159"/>
      <c r="D143" s="159"/>
      <c r="E143" s="160"/>
      <c r="F143" s="160"/>
      <c r="G143" s="160"/>
      <c r="H143" s="161"/>
      <c r="I143" s="277"/>
      <c r="J143" s="277"/>
      <c r="K143" s="162"/>
      <c r="L143" s="162"/>
      <c r="M143" s="163"/>
      <c r="N143" s="163"/>
      <c r="O143" s="163"/>
      <c r="P143" s="163"/>
      <c r="Q143" s="163"/>
      <c r="R143" s="163"/>
      <c r="S143" s="163"/>
      <c r="T143" s="160"/>
      <c r="U143" s="253"/>
      <c r="V143" s="423"/>
      <c r="W143" s="325"/>
    </row>
    <row r="144" spans="1:23" x14ac:dyDescent="0.25">
      <c r="A144" s="439"/>
      <c r="B144" s="395"/>
      <c r="C144" s="159"/>
      <c r="D144" s="159"/>
      <c r="E144" s="160"/>
      <c r="F144" s="160"/>
      <c r="G144" s="160"/>
      <c r="H144" s="161"/>
      <c r="I144" s="277"/>
      <c r="J144" s="277"/>
      <c r="K144" s="162"/>
      <c r="L144" s="162"/>
      <c r="M144" s="163"/>
      <c r="N144" s="160"/>
      <c r="O144" s="160"/>
      <c r="P144" s="160"/>
      <c r="Q144" s="160"/>
      <c r="R144" s="160"/>
      <c r="S144" s="160"/>
      <c r="T144" s="160"/>
      <c r="U144" s="253"/>
      <c r="V144" s="423"/>
      <c r="W144" s="325"/>
    </row>
    <row r="145" spans="1:23" ht="26.25" thickBot="1" x14ac:dyDescent="0.3">
      <c r="A145" s="439"/>
      <c r="B145" s="395"/>
      <c r="C145" s="159"/>
      <c r="D145" s="159"/>
      <c r="E145" s="160"/>
      <c r="F145" s="164" t="s">
        <v>12</v>
      </c>
      <c r="G145" s="164" t="s">
        <v>0</v>
      </c>
      <c r="H145" s="149"/>
      <c r="I145" s="277"/>
      <c r="J145" s="278"/>
      <c r="K145" s="162"/>
      <c r="L145" s="278"/>
      <c r="M145" s="163"/>
      <c r="N145" s="160"/>
      <c r="O145" s="409" t="s">
        <v>1</v>
      </c>
      <c r="P145" s="409"/>
      <c r="Q145" s="409"/>
      <c r="R145" s="409"/>
      <c r="S145" s="409"/>
      <c r="T145" s="409"/>
      <c r="U145" s="253"/>
      <c r="V145" s="423"/>
      <c r="W145" s="325"/>
    </row>
    <row r="146" spans="1:23" ht="25.5" thickTop="1" thickBot="1" x14ac:dyDescent="0.3">
      <c r="A146" s="439"/>
      <c r="B146" s="395"/>
      <c r="C146" s="440" t="s">
        <v>16</v>
      </c>
      <c r="D146" s="441"/>
      <c r="E146" s="251" t="s">
        <v>36</v>
      </c>
      <c r="F146" s="289" t="s">
        <v>112</v>
      </c>
      <c r="G146" s="292" t="s">
        <v>17</v>
      </c>
      <c r="H146" s="149"/>
      <c r="I146" s="285">
        <v>0.5</v>
      </c>
      <c r="J146" s="278"/>
      <c r="K146" s="165">
        <f>I146*10</f>
        <v>5</v>
      </c>
      <c r="L146" s="150"/>
      <c r="M146" s="147"/>
      <c r="N146" s="160"/>
      <c r="O146" s="442"/>
      <c r="P146" s="443"/>
      <c r="Q146" s="443"/>
      <c r="R146" s="443"/>
      <c r="S146" s="443"/>
      <c r="T146" s="444"/>
      <c r="U146" s="254"/>
      <c r="V146" s="423"/>
      <c r="W146" s="325"/>
    </row>
    <row r="147" spans="1:23" ht="15.75" thickTop="1" x14ac:dyDescent="0.25">
      <c r="A147" s="439"/>
      <c r="B147" s="270"/>
      <c r="C147" s="166"/>
      <c r="D147" s="166"/>
      <c r="E147" s="167" t="str">
        <f>IF(SUM(I139:I146)=1,"","le total des pourcentages est différent de 100")</f>
        <v/>
      </c>
      <c r="F147" s="167"/>
      <c r="G147" s="167"/>
      <c r="H147" s="168"/>
      <c r="I147" s="169">
        <f>IF(AND(I139&lt;=0.5,I140&lt;=0.5,I141&lt;=0.5,I142&lt;=0.5,I146&lt;=0.5)=TRUE,SUM(I139:I146),"Erreur")</f>
        <v>1</v>
      </c>
      <c r="J147" s="277"/>
      <c r="K147" s="170">
        <f>IF(AND(K139&lt;=(SUM(K139:K146)/2),K140&lt;=(SUM(K139:K146)/2),K141&lt;=(SUM(K139:K146)/2),K141&lt;=(SUM(K139:K146)/2),K146&lt;=(SUM(K139:K146)/2))=TRUE,SUM(K139:K146),"Erreur")</f>
        <v>10</v>
      </c>
      <c r="L147" s="171"/>
      <c r="M147" s="166"/>
      <c r="N147" s="160"/>
      <c r="O147" s="160"/>
      <c r="P147" s="160"/>
      <c r="Q147" s="160"/>
      <c r="R147" s="160"/>
      <c r="S147" s="166"/>
      <c r="T147" s="172"/>
      <c r="U147" s="166"/>
      <c r="V147" s="271"/>
      <c r="W147" s="325"/>
    </row>
    <row r="148" spans="1:23" x14ac:dyDescent="0.25">
      <c r="A148" s="439"/>
      <c r="B148" s="173"/>
      <c r="C148" s="163"/>
      <c r="D148" s="163"/>
      <c r="E148" s="167" t="str">
        <f>IF(AND(I139&lt;=0.5,I140&lt;=0.5,I141&lt;=0.5,I142&lt;=0.5,I146&lt;=0.5)=TRUE,"","il y a des épreuves qui dépassent les 50%")</f>
        <v/>
      </c>
      <c r="F148" s="174"/>
      <c r="G148" s="174"/>
      <c r="H148" s="175"/>
      <c r="I148" s="162"/>
      <c r="J148" s="162"/>
      <c r="K148" s="162"/>
      <c r="L148" s="162"/>
      <c r="M148" s="163"/>
      <c r="N148" s="160"/>
      <c r="O148" s="160"/>
      <c r="P148" s="160"/>
      <c r="Q148" s="160"/>
      <c r="R148" s="160"/>
      <c r="S148" s="163"/>
      <c r="T148" s="163"/>
      <c r="U148" s="163"/>
      <c r="V148" s="176"/>
      <c r="W148" s="325"/>
    </row>
    <row r="149" spans="1:23" x14ac:dyDescent="0.25">
      <c r="A149" s="439"/>
      <c r="B149" s="173"/>
      <c r="C149" s="163"/>
      <c r="D149" s="163"/>
      <c r="E149" s="167" t="str">
        <f>IF(ISBLANK(G146),"indiquer obligatoirement la période de l'évaluation finale","")</f>
        <v/>
      </c>
      <c r="F149" s="174"/>
      <c r="G149" s="174"/>
      <c r="H149" s="174"/>
      <c r="I149" s="163"/>
      <c r="J149" s="163"/>
      <c r="K149" s="163"/>
      <c r="L149" s="163"/>
      <c r="M149" s="163"/>
      <c r="N149" s="163"/>
      <c r="O149" s="163"/>
      <c r="P149" s="163"/>
      <c r="Q149" s="163"/>
      <c r="R149" s="163"/>
      <c r="S149" s="163"/>
      <c r="T149" s="163"/>
      <c r="U149" s="163"/>
      <c r="V149" s="176"/>
      <c r="W149" s="325"/>
    </row>
    <row r="150" spans="1:23" x14ac:dyDescent="0.25">
      <c r="A150" s="439"/>
      <c r="B150" s="177"/>
      <c r="C150" s="178"/>
      <c r="D150" s="178"/>
      <c r="E150" s="252"/>
      <c r="F150" s="252"/>
      <c r="G150" s="252"/>
      <c r="H150" s="252"/>
      <c r="I150" s="178"/>
      <c r="J150" s="178"/>
      <c r="K150" s="178"/>
      <c r="L150" s="178"/>
      <c r="M150" s="178"/>
      <c r="N150" s="178"/>
      <c r="O150" s="178"/>
      <c r="P150" s="178"/>
      <c r="Q150" s="178"/>
      <c r="R150" s="178"/>
      <c r="S150" s="178"/>
      <c r="T150" s="178"/>
      <c r="U150" s="178"/>
      <c r="V150" s="179"/>
      <c r="W150" s="325"/>
    </row>
    <row r="151" spans="1:23" ht="15.75" thickBot="1" x14ac:dyDescent="0.3">
      <c r="A151" s="342"/>
      <c r="B151" s="343"/>
      <c r="C151" s="343"/>
      <c r="D151" s="343"/>
      <c r="E151" s="343"/>
      <c r="F151" s="343"/>
      <c r="G151" s="343"/>
      <c r="H151" s="343"/>
      <c r="I151" s="343"/>
      <c r="J151" s="343"/>
      <c r="K151" s="343"/>
      <c r="L151" s="343"/>
      <c r="M151" s="343"/>
      <c r="N151" s="343"/>
      <c r="O151" s="343"/>
      <c r="P151" s="343"/>
      <c r="Q151" s="343"/>
      <c r="R151" s="343"/>
      <c r="S151" s="343"/>
      <c r="T151" s="343"/>
      <c r="U151" s="343"/>
      <c r="V151" s="343"/>
      <c r="W151" s="333"/>
    </row>
    <row r="152" spans="1:23" ht="16.5" thickTop="1" thickBot="1" x14ac:dyDescent="0.3"/>
    <row r="153" spans="1:23" ht="15.75" thickTop="1" x14ac:dyDescent="0.25">
      <c r="A153" s="339"/>
      <c r="B153" s="340"/>
      <c r="C153" s="340"/>
      <c r="D153" s="340"/>
      <c r="E153" s="340"/>
      <c r="F153" s="340"/>
      <c r="G153" s="340"/>
      <c r="H153" s="340"/>
      <c r="I153" s="340"/>
      <c r="J153" s="340"/>
      <c r="K153" s="340"/>
      <c r="L153" s="340"/>
      <c r="M153" s="340"/>
      <c r="N153" s="340"/>
      <c r="O153" s="340"/>
      <c r="P153" s="340"/>
      <c r="Q153" s="340"/>
      <c r="R153" s="340"/>
      <c r="S153" s="340"/>
      <c r="T153" s="340"/>
      <c r="U153" s="340"/>
      <c r="V153" s="340"/>
      <c r="W153" s="324"/>
    </row>
    <row r="154" spans="1:23" ht="23.25" x14ac:dyDescent="0.25">
      <c r="A154" s="403" t="s">
        <v>48</v>
      </c>
      <c r="B154" s="464"/>
      <c r="C154" s="465"/>
      <c r="D154" s="465"/>
      <c r="E154" s="465"/>
      <c r="F154" s="465"/>
      <c r="G154" s="465"/>
      <c r="H154" s="465"/>
      <c r="I154" s="465"/>
      <c r="J154" s="465"/>
      <c r="K154" s="465"/>
      <c r="L154" s="465"/>
      <c r="M154" s="465"/>
      <c r="N154" s="465"/>
      <c r="O154" s="465"/>
      <c r="P154" s="465"/>
      <c r="Q154" s="465"/>
      <c r="R154" s="465"/>
      <c r="S154" s="465"/>
      <c r="T154" s="465"/>
      <c r="U154" s="465"/>
      <c r="V154" s="466"/>
      <c r="W154" s="325"/>
    </row>
    <row r="155" spans="1:23" ht="24" thickBot="1" x14ac:dyDescent="0.3">
      <c r="A155" s="403"/>
      <c r="B155" s="275"/>
      <c r="C155" s="144"/>
      <c r="D155" s="144"/>
      <c r="E155" s="144"/>
      <c r="F155" s="144"/>
      <c r="G155" s="144"/>
      <c r="H155" s="145"/>
      <c r="I155" s="407"/>
      <c r="J155" s="407"/>
      <c r="K155" s="407"/>
      <c r="L155" s="318"/>
      <c r="M155" s="144"/>
      <c r="N155" s="144"/>
      <c r="O155" s="144"/>
      <c r="P155" s="144"/>
      <c r="Q155" s="144"/>
      <c r="R155" s="144"/>
      <c r="S155" s="144"/>
      <c r="T155" s="144"/>
      <c r="U155" s="144"/>
      <c r="V155" s="276"/>
      <c r="W155" s="325"/>
    </row>
    <row r="156" spans="1:23" ht="16.5" thickTop="1" thickBot="1" x14ac:dyDescent="0.3">
      <c r="A156" s="403"/>
      <c r="B156" s="146"/>
      <c r="C156" s="147"/>
      <c r="D156" s="147"/>
      <c r="E156" s="148"/>
      <c r="F156" s="408" t="s">
        <v>13</v>
      </c>
      <c r="G156" s="408"/>
      <c r="H156" s="149"/>
      <c r="I156" s="280" t="s">
        <v>14</v>
      </c>
      <c r="J156" s="278"/>
      <c r="K156" s="250" t="s">
        <v>15</v>
      </c>
      <c r="L156" s="150"/>
      <c r="M156" s="151"/>
      <c r="N156" s="151"/>
      <c r="O156" s="409" t="s">
        <v>1</v>
      </c>
      <c r="P156" s="409"/>
      <c r="Q156" s="409"/>
      <c r="R156" s="409"/>
      <c r="S156" s="409"/>
      <c r="T156" s="409"/>
      <c r="U156" s="152"/>
      <c r="V156" s="255" t="s">
        <v>7</v>
      </c>
      <c r="W156" s="325"/>
    </row>
    <row r="157" spans="1:23" ht="15.75" thickTop="1" x14ac:dyDescent="0.25">
      <c r="A157" s="394" t="s">
        <v>49</v>
      </c>
      <c r="B157" s="395"/>
      <c r="C157" s="415" t="s">
        <v>9</v>
      </c>
      <c r="D157" s="272"/>
      <c r="E157" s="257" t="s">
        <v>92</v>
      </c>
      <c r="F157" s="410"/>
      <c r="G157" s="419"/>
      <c r="H157" s="149"/>
      <c r="I157" s="281">
        <v>0.1</v>
      </c>
      <c r="J157" s="278"/>
      <c r="K157" s="153">
        <f>I157*10</f>
        <v>1</v>
      </c>
      <c r="L157" s="150"/>
      <c r="M157" s="147"/>
      <c r="N157" s="147"/>
      <c r="O157" s="420"/>
      <c r="P157" s="421"/>
      <c r="Q157" s="421"/>
      <c r="R157" s="421"/>
      <c r="S157" s="421"/>
      <c r="T157" s="422"/>
      <c r="U157" s="254"/>
      <c r="V157" s="423" t="s">
        <v>18</v>
      </c>
      <c r="W157" s="325"/>
    </row>
    <row r="158" spans="1:23" x14ac:dyDescent="0.25">
      <c r="A158" s="394"/>
      <c r="B158" s="395"/>
      <c r="C158" s="416"/>
      <c r="D158" s="273"/>
      <c r="E158" s="258" t="s">
        <v>44</v>
      </c>
      <c r="F158" s="449"/>
      <c r="G158" s="425"/>
      <c r="H158" s="149"/>
      <c r="I158" s="282">
        <v>0.2</v>
      </c>
      <c r="J158" s="278"/>
      <c r="K158" s="154">
        <f>I158*10</f>
        <v>2</v>
      </c>
      <c r="L158" s="150"/>
      <c r="M158" s="147"/>
      <c r="N158" s="147"/>
      <c r="O158" s="426"/>
      <c r="P158" s="427"/>
      <c r="Q158" s="427"/>
      <c r="R158" s="427"/>
      <c r="S158" s="427"/>
      <c r="T158" s="428"/>
      <c r="U158" s="254"/>
      <c r="V158" s="423"/>
      <c r="W158" s="325"/>
    </row>
    <row r="159" spans="1:23" x14ac:dyDescent="0.25">
      <c r="A159" s="394"/>
      <c r="B159" s="395"/>
      <c r="C159" s="416"/>
      <c r="D159" s="273"/>
      <c r="E159" s="155" t="s">
        <v>45</v>
      </c>
      <c r="F159" s="429"/>
      <c r="G159" s="430"/>
      <c r="H159" s="149"/>
      <c r="I159" s="283">
        <v>0.2</v>
      </c>
      <c r="J159" s="278"/>
      <c r="K159" s="156">
        <f>I159*10</f>
        <v>2</v>
      </c>
      <c r="L159" s="150"/>
      <c r="M159" s="147"/>
      <c r="N159" s="147"/>
      <c r="O159" s="431"/>
      <c r="P159" s="432"/>
      <c r="Q159" s="432"/>
      <c r="R159" s="432"/>
      <c r="S159" s="432"/>
      <c r="T159" s="433"/>
      <c r="U159" s="254"/>
      <c r="V159" s="423"/>
      <c r="W159" s="325"/>
    </row>
    <row r="160" spans="1:23" ht="16.5" thickBot="1" x14ac:dyDescent="0.3">
      <c r="A160" s="341" t="s">
        <v>6</v>
      </c>
      <c r="B160" s="395"/>
      <c r="C160" s="417"/>
      <c r="D160" s="274"/>
      <c r="E160" s="157"/>
      <c r="F160" s="434"/>
      <c r="G160" s="435"/>
      <c r="H160" s="149"/>
      <c r="I160" s="284"/>
      <c r="J160" s="278"/>
      <c r="K160" s="158">
        <f>I160*10</f>
        <v>0</v>
      </c>
      <c r="L160" s="150"/>
      <c r="M160" s="147"/>
      <c r="N160" s="147"/>
      <c r="O160" s="436"/>
      <c r="P160" s="437"/>
      <c r="Q160" s="437"/>
      <c r="R160" s="437"/>
      <c r="S160" s="437"/>
      <c r="T160" s="438"/>
      <c r="U160" s="254"/>
      <c r="V160" s="423"/>
      <c r="W160" s="325"/>
    </row>
    <row r="161" spans="1:23" ht="15.75" thickTop="1" x14ac:dyDescent="0.25">
      <c r="A161" s="439" t="s">
        <v>47</v>
      </c>
      <c r="B161" s="395"/>
      <c r="C161" s="159"/>
      <c r="D161" s="159"/>
      <c r="E161" s="160"/>
      <c r="F161" s="160"/>
      <c r="G161" s="160"/>
      <c r="H161" s="161"/>
      <c r="I161" s="277"/>
      <c r="J161" s="277"/>
      <c r="K161" s="162"/>
      <c r="L161" s="162"/>
      <c r="M161" s="163"/>
      <c r="N161" s="163"/>
      <c r="O161" s="163"/>
      <c r="P161" s="163"/>
      <c r="Q161" s="163"/>
      <c r="R161" s="163"/>
      <c r="S161" s="163"/>
      <c r="T161" s="160"/>
      <c r="U161" s="253"/>
      <c r="V161" s="423"/>
      <c r="W161" s="325"/>
    </row>
    <row r="162" spans="1:23" x14ac:dyDescent="0.25">
      <c r="A162" s="439"/>
      <c r="B162" s="395"/>
      <c r="C162" s="159"/>
      <c r="D162" s="159"/>
      <c r="E162" s="160"/>
      <c r="F162" s="160"/>
      <c r="G162" s="160"/>
      <c r="H162" s="161"/>
      <c r="I162" s="277"/>
      <c r="J162" s="277"/>
      <c r="K162" s="162"/>
      <c r="L162" s="162"/>
      <c r="M162" s="163"/>
      <c r="N162" s="160"/>
      <c r="O162" s="160"/>
      <c r="P162" s="160"/>
      <c r="Q162" s="160"/>
      <c r="R162" s="160"/>
      <c r="S162" s="160"/>
      <c r="T162" s="160"/>
      <c r="U162" s="253"/>
      <c r="V162" s="423"/>
      <c r="W162" s="325"/>
    </row>
    <row r="163" spans="1:23" ht="26.25" thickBot="1" x14ac:dyDescent="0.3">
      <c r="A163" s="439"/>
      <c r="B163" s="395"/>
      <c r="C163" s="159"/>
      <c r="D163" s="159"/>
      <c r="E163" s="160"/>
      <c r="F163" s="164" t="s">
        <v>12</v>
      </c>
      <c r="G163" s="164" t="s">
        <v>0</v>
      </c>
      <c r="H163" s="149"/>
      <c r="I163" s="277"/>
      <c r="J163" s="278"/>
      <c r="K163" s="162"/>
      <c r="L163" s="278"/>
      <c r="M163" s="163"/>
      <c r="N163" s="160"/>
      <c r="O163" s="409" t="s">
        <v>1</v>
      </c>
      <c r="P163" s="409"/>
      <c r="Q163" s="409"/>
      <c r="R163" s="409"/>
      <c r="S163" s="409"/>
      <c r="T163" s="409"/>
      <c r="U163" s="253"/>
      <c r="V163" s="423"/>
      <c r="W163" s="325"/>
    </row>
    <row r="164" spans="1:23" ht="25.5" thickTop="1" thickBot="1" x14ac:dyDescent="0.3">
      <c r="A164" s="439"/>
      <c r="B164" s="395"/>
      <c r="C164" s="440" t="s">
        <v>16</v>
      </c>
      <c r="D164" s="441"/>
      <c r="E164" s="251" t="s">
        <v>36</v>
      </c>
      <c r="F164" s="289" t="s">
        <v>41</v>
      </c>
      <c r="G164" s="292" t="s">
        <v>17</v>
      </c>
      <c r="H164" s="149"/>
      <c r="I164" s="285">
        <v>0.5</v>
      </c>
      <c r="J164" s="278"/>
      <c r="K164" s="165">
        <f>I164*10</f>
        <v>5</v>
      </c>
      <c r="L164" s="150"/>
      <c r="M164" s="147"/>
      <c r="N164" s="160"/>
      <c r="O164" s="442"/>
      <c r="P164" s="443"/>
      <c r="Q164" s="443"/>
      <c r="R164" s="443"/>
      <c r="S164" s="443"/>
      <c r="T164" s="444"/>
      <c r="U164" s="254"/>
      <c r="V164" s="423"/>
      <c r="W164" s="325"/>
    </row>
    <row r="165" spans="1:23" ht="15.75" thickTop="1" x14ac:dyDescent="0.25">
      <c r="A165" s="439"/>
      <c r="B165" s="270"/>
      <c r="C165" s="166"/>
      <c r="D165" s="166"/>
      <c r="E165" s="167" t="str">
        <f>IF(SUM(I157:I164)=1,"","le total des pourcentages est différent de 100")</f>
        <v/>
      </c>
      <c r="F165" s="167"/>
      <c r="G165" s="167"/>
      <c r="H165" s="168"/>
      <c r="I165" s="169">
        <f>IF(AND(I157&lt;=0.5,I158&lt;=0.5,I159&lt;=0.5,I160&lt;=0.5,I164&lt;=0.5)=TRUE,SUM(I157:I164),"Erreur")</f>
        <v>1</v>
      </c>
      <c r="J165" s="277"/>
      <c r="K165" s="170">
        <f>IF(AND(K157&lt;=(SUM(K157:K164)/2),K158&lt;=(SUM(K157:K164)/2),K159&lt;=(SUM(K157:K164)/2),K159&lt;=(SUM(K157:K164)/2),K164&lt;=(SUM(K157:K164)/2))=TRUE,SUM(K157:K164),"Erreur")</f>
        <v>10</v>
      </c>
      <c r="L165" s="171"/>
      <c r="M165" s="166"/>
      <c r="N165" s="160"/>
      <c r="O165" s="160"/>
      <c r="P165" s="160"/>
      <c r="Q165" s="160"/>
      <c r="R165" s="160"/>
      <c r="S165" s="166"/>
      <c r="T165" s="172"/>
      <c r="U165" s="166"/>
      <c r="V165" s="271"/>
      <c r="W165" s="325"/>
    </row>
    <row r="166" spans="1:23" ht="15.75" thickBot="1" x14ac:dyDescent="0.3">
      <c r="A166" s="505"/>
      <c r="B166" s="346"/>
      <c r="C166" s="347"/>
      <c r="D166" s="347"/>
      <c r="E166" s="348" t="str">
        <f>IF(AND(I157&lt;=0.5,I158&lt;=0.5,I159&lt;=0.5,I160&lt;=0.5,I164&lt;=0.5)=TRUE,"","il y a des épreuves qui dépassent les 50%")</f>
        <v/>
      </c>
      <c r="F166" s="349"/>
      <c r="G166" s="349"/>
      <c r="H166" s="350"/>
      <c r="I166" s="351"/>
      <c r="J166" s="351"/>
      <c r="K166" s="351"/>
      <c r="L166" s="351"/>
      <c r="M166" s="347"/>
      <c r="N166" s="352"/>
      <c r="O166" s="352"/>
      <c r="P166" s="352"/>
      <c r="Q166" s="352"/>
      <c r="R166" s="352"/>
      <c r="S166" s="347"/>
      <c r="T166" s="347"/>
      <c r="U166" s="347"/>
      <c r="V166" s="353"/>
      <c r="W166" s="333"/>
    </row>
    <row r="167" spans="1:23" ht="16.5" thickTop="1" thickBot="1" x14ac:dyDescent="0.3">
      <c r="A167" s="344"/>
      <c r="B167" s="345"/>
      <c r="C167" s="345"/>
      <c r="D167" s="345"/>
      <c r="E167" s="345"/>
      <c r="F167" s="345"/>
      <c r="G167" s="345"/>
      <c r="H167" s="345"/>
      <c r="I167" s="345"/>
      <c r="J167" s="345"/>
      <c r="K167" s="345"/>
      <c r="L167" s="345"/>
      <c r="M167" s="345"/>
      <c r="N167" s="345"/>
      <c r="O167" s="345"/>
      <c r="P167" s="345"/>
      <c r="Q167" s="345"/>
      <c r="R167" s="345"/>
      <c r="S167" s="345"/>
      <c r="T167" s="345"/>
      <c r="U167" s="345"/>
      <c r="V167" s="345"/>
    </row>
    <row r="168" spans="1:23" ht="24" thickTop="1" x14ac:dyDescent="0.25">
      <c r="A168" s="502" t="s">
        <v>50</v>
      </c>
      <c r="B168" s="504"/>
      <c r="C168" s="504"/>
      <c r="D168" s="504"/>
      <c r="E168" s="504"/>
      <c r="F168" s="504"/>
      <c r="G168" s="504"/>
      <c r="H168" s="504"/>
      <c r="I168" s="504"/>
      <c r="J168" s="504"/>
      <c r="K168" s="504"/>
      <c r="L168" s="504"/>
      <c r="M168" s="504"/>
      <c r="N168" s="504"/>
      <c r="O168" s="504"/>
      <c r="P168" s="504"/>
      <c r="Q168" s="504"/>
      <c r="R168" s="504"/>
      <c r="S168" s="504"/>
      <c r="T168" s="504"/>
      <c r="U168" s="504"/>
      <c r="V168" s="504"/>
      <c r="W168" s="324"/>
    </row>
    <row r="169" spans="1:23" ht="24" thickBot="1" x14ac:dyDescent="0.3">
      <c r="A169" s="503"/>
      <c r="B169" s="93"/>
      <c r="C169" s="94"/>
      <c r="D169" s="94"/>
      <c r="E169" s="94"/>
      <c r="F169" s="94"/>
      <c r="G169" s="94"/>
      <c r="H169" s="95"/>
      <c r="I169" s="482"/>
      <c r="J169" s="482"/>
      <c r="K169" s="482"/>
      <c r="L169" s="320"/>
      <c r="M169" s="94"/>
      <c r="N169" s="94"/>
      <c r="O169" s="94"/>
      <c r="P169" s="94"/>
      <c r="Q169" s="94"/>
      <c r="R169" s="94"/>
      <c r="S169" s="94"/>
      <c r="T169" s="94"/>
      <c r="U169" s="94"/>
      <c r="V169" s="96"/>
      <c r="W169" s="325"/>
    </row>
    <row r="170" spans="1:23" ht="16.5" thickTop="1" thickBot="1" x14ac:dyDescent="0.3">
      <c r="A170" s="503"/>
      <c r="B170" s="97"/>
      <c r="C170" s="98"/>
      <c r="D170" s="98"/>
      <c r="E170" s="99"/>
      <c r="F170" s="483" t="s">
        <v>133</v>
      </c>
      <c r="G170" s="483"/>
      <c r="H170" s="180"/>
      <c r="I170" s="101" t="s">
        <v>14</v>
      </c>
      <c r="J170" s="102"/>
      <c r="K170" s="103" t="s">
        <v>15</v>
      </c>
      <c r="L170" s="104"/>
      <c r="M170" s="105"/>
      <c r="N170" s="105"/>
      <c r="O170" s="484" t="s">
        <v>1</v>
      </c>
      <c r="P170" s="484"/>
      <c r="Q170" s="484"/>
      <c r="R170" s="484"/>
      <c r="S170" s="484"/>
      <c r="T170" s="484"/>
      <c r="U170" s="106"/>
      <c r="V170" s="107" t="s">
        <v>7</v>
      </c>
      <c r="W170" s="325"/>
    </row>
    <row r="171" spans="1:23" ht="16.5" thickTop="1" thickBot="1" x14ac:dyDescent="0.3">
      <c r="A171" s="496" t="s">
        <v>51</v>
      </c>
      <c r="B171" s="497"/>
      <c r="C171" s="498" t="s">
        <v>9</v>
      </c>
      <c r="D171" s="108"/>
      <c r="E171" s="109" t="s">
        <v>135</v>
      </c>
      <c r="F171" s="499"/>
      <c r="G171" s="499"/>
      <c r="H171" s="180"/>
      <c r="I171" s="313">
        <v>0.5</v>
      </c>
      <c r="J171" s="278"/>
      <c r="K171" s="153">
        <v>5</v>
      </c>
      <c r="L171" s="104"/>
      <c r="M171" s="98"/>
      <c r="N171" s="98"/>
      <c r="O171" s="500"/>
      <c r="P171" s="500"/>
      <c r="Q171" s="500"/>
      <c r="R171" s="500"/>
      <c r="S171" s="500"/>
      <c r="T171" s="500"/>
      <c r="U171" s="110"/>
      <c r="V171" s="506" t="s">
        <v>134</v>
      </c>
      <c r="W171" s="325"/>
    </row>
    <row r="172" spans="1:23" ht="16.5" thickTop="1" thickBot="1" x14ac:dyDescent="0.3">
      <c r="A172" s="496"/>
      <c r="B172" s="497"/>
      <c r="C172" s="498"/>
      <c r="D172" s="111"/>
      <c r="E172" s="112"/>
      <c r="F172" s="489"/>
      <c r="G172" s="489"/>
      <c r="H172" s="180"/>
      <c r="I172" s="282"/>
      <c r="J172" s="278"/>
      <c r="K172" s="154"/>
      <c r="L172" s="104"/>
      <c r="M172" s="98"/>
      <c r="N172" s="98"/>
      <c r="O172" s="490"/>
      <c r="P172" s="490"/>
      <c r="Q172" s="490"/>
      <c r="R172" s="490"/>
      <c r="S172" s="490"/>
      <c r="T172" s="490"/>
      <c r="U172" s="110"/>
      <c r="V172" s="506"/>
      <c r="W172" s="325"/>
    </row>
    <row r="173" spans="1:23" ht="16.5" thickTop="1" thickBot="1" x14ac:dyDescent="0.3">
      <c r="A173" s="496"/>
      <c r="B173" s="497"/>
      <c r="C173" s="498"/>
      <c r="D173" s="111"/>
      <c r="E173" s="114"/>
      <c r="F173" s="491"/>
      <c r="G173" s="491"/>
      <c r="H173" s="180"/>
      <c r="I173" s="283"/>
      <c r="J173" s="278"/>
      <c r="K173" s="156"/>
      <c r="L173" s="104"/>
      <c r="M173" s="98"/>
      <c r="N173" s="98"/>
      <c r="O173" s="492"/>
      <c r="P173" s="492"/>
      <c r="Q173" s="492"/>
      <c r="R173" s="492"/>
      <c r="S173" s="492"/>
      <c r="T173" s="492"/>
      <c r="U173" s="110"/>
      <c r="V173" s="506"/>
      <c r="W173" s="325"/>
    </row>
    <row r="174" spans="1:23" ht="17.25" thickTop="1" thickBot="1" x14ac:dyDescent="0.3">
      <c r="A174" s="354" t="s">
        <v>6</v>
      </c>
      <c r="B174" s="497"/>
      <c r="C174" s="498"/>
      <c r="D174" s="116"/>
      <c r="E174" s="117"/>
      <c r="F174" s="493"/>
      <c r="G174" s="493"/>
      <c r="H174" s="180"/>
      <c r="I174" s="284"/>
      <c r="J174" s="278"/>
      <c r="K174" s="158"/>
      <c r="L174" s="104"/>
      <c r="M174" s="98"/>
      <c r="N174" s="98"/>
      <c r="O174" s="494"/>
      <c r="P174" s="494"/>
      <c r="Q174" s="494"/>
      <c r="R174" s="494"/>
      <c r="S174" s="494"/>
      <c r="T174" s="494"/>
      <c r="U174" s="110"/>
      <c r="V174" s="506"/>
      <c r="W174" s="325"/>
    </row>
    <row r="175" spans="1:23" ht="15.75" thickTop="1" x14ac:dyDescent="0.25">
      <c r="A175" s="507" t="s">
        <v>145</v>
      </c>
      <c r="B175" s="497"/>
      <c r="C175" s="119"/>
      <c r="D175" s="119"/>
      <c r="E175" s="120"/>
      <c r="F175" s="120"/>
      <c r="G175" s="120"/>
      <c r="H175" s="121"/>
      <c r="I175" s="122"/>
      <c r="J175" s="122"/>
      <c r="K175" s="123"/>
      <c r="L175" s="123"/>
      <c r="M175" s="124"/>
      <c r="N175" s="124"/>
      <c r="O175" s="124"/>
      <c r="P175" s="124"/>
      <c r="Q175" s="124"/>
      <c r="R175" s="124"/>
      <c r="S175" s="124"/>
      <c r="T175" s="120"/>
      <c r="U175" s="125"/>
      <c r="V175" s="506"/>
      <c r="W175" s="325"/>
    </row>
    <row r="176" spans="1:23" x14ac:dyDescent="0.25">
      <c r="A176" s="507"/>
      <c r="B176" s="497"/>
      <c r="C176" s="119"/>
      <c r="D176" s="119"/>
      <c r="E176" s="120"/>
      <c r="F176" s="120"/>
      <c r="G176" s="120"/>
      <c r="H176" s="121"/>
      <c r="I176" s="122"/>
      <c r="J176" s="122"/>
      <c r="K176" s="123"/>
      <c r="L176" s="123"/>
      <c r="M176" s="124"/>
      <c r="N176" s="120"/>
      <c r="O176" s="120"/>
      <c r="P176" s="120"/>
      <c r="Q176" s="120"/>
      <c r="R176" s="120"/>
      <c r="S176" s="120"/>
      <c r="T176" s="120"/>
      <c r="U176" s="125"/>
      <c r="V176" s="506"/>
      <c r="W176" s="325"/>
    </row>
    <row r="177" spans="1:23" ht="26.25" thickBot="1" x14ac:dyDescent="0.3">
      <c r="A177" s="507"/>
      <c r="B177" s="497"/>
      <c r="C177" s="119"/>
      <c r="D177" s="119"/>
      <c r="E177" s="120"/>
      <c r="F177" s="126" t="s">
        <v>133</v>
      </c>
      <c r="G177" s="126" t="s">
        <v>0</v>
      </c>
      <c r="H177" s="180"/>
      <c r="I177" s="122"/>
      <c r="J177" s="102"/>
      <c r="K177" s="123"/>
      <c r="L177" s="102"/>
      <c r="M177" s="124"/>
      <c r="N177" s="120"/>
      <c r="O177" s="484" t="s">
        <v>1</v>
      </c>
      <c r="P177" s="484"/>
      <c r="Q177" s="484"/>
      <c r="R177" s="484"/>
      <c r="S177" s="484"/>
      <c r="T177" s="484"/>
      <c r="U177" s="125"/>
      <c r="V177" s="506"/>
      <c r="W177" s="325"/>
    </row>
    <row r="178" spans="1:23" ht="49.5" thickTop="1" thickBot="1" x14ac:dyDescent="0.3">
      <c r="A178" s="507"/>
      <c r="B178" s="497"/>
      <c r="C178" s="498" t="s">
        <v>16</v>
      </c>
      <c r="D178" s="498"/>
      <c r="E178" s="314" t="s">
        <v>90</v>
      </c>
      <c r="F178" s="127" t="s">
        <v>25</v>
      </c>
      <c r="G178" s="128" t="s">
        <v>11</v>
      </c>
      <c r="H178" s="180"/>
      <c r="I178" s="285">
        <v>0.5</v>
      </c>
      <c r="J178" s="278"/>
      <c r="K178" s="262">
        <f>I178*10</f>
        <v>5</v>
      </c>
      <c r="L178" s="104"/>
      <c r="M178" s="98"/>
      <c r="N178" s="120"/>
      <c r="O178" s="495" t="s">
        <v>136</v>
      </c>
      <c r="P178" s="495"/>
      <c r="Q178" s="495"/>
      <c r="R178" s="495"/>
      <c r="S178" s="495"/>
      <c r="T178" s="495"/>
      <c r="U178" s="110"/>
      <c r="V178" s="506"/>
      <c r="W178" s="325"/>
    </row>
    <row r="179" spans="1:23" ht="15.75" thickTop="1" x14ac:dyDescent="0.25">
      <c r="A179" s="507"/>
      <c r="B179" s="129"/>
      <c r="C179" s="130"/>
      <c r="D179" s="130"/>
      <c r="E179" s="131" t="str">
        <f>IF(SUM(I171:I178)=1,"","le total des pourcentages est différent de 100")</f>
        <v/>
      </c>
      <c r="F179" s="131"/>
      <c r="G179" s="131"/>
      <c r="H179" s="132"/>
      <c r="I179" s="279">
        <f>IF(AND(I171&lt;=0.5,I172&lt;=0.5,I173&lt;=0.5,I174&lt;=0.5,I178&lt;=0.5)=TRUE,SUM(I171:I178),"Erreur")</f>
        <v>1</v>
      </c>
      <c r="J179" s="277"/>
      <c r="K179" s="170">
        <f>IF(AND(K171&lt;=(SUM(K171:K178)/2),K172&lt;=(SUM(K171:K178)/2),K173&lt;=(SUM(K171:K178)/2),K173&lt;=(SUM(K171:K178)/2),K178&lt;=(SUM(K171:K178)/2))=TRUE,SUM(K171:K178),"Erreur")</f>
        <v>10</v>
      </c>
      <c r="L179" s="133"/>
      <c r="M179" s="130"/>
      <c r="N179" s="120"/>
      <c r="O179" s="120"/>
      <c r="P179" s="120"/>
      <c r="Q179" s="120"/>
      <c r="R179" s="120"/>
      <c r="S179" s="130"/>
      <c r="T179" s="134"/>
      <c r="U179" s="130"/>
      <c r="V179" s="135"/>
      <c r="W179" s="325"/>
    </row>
    <row r="180" spans="1:23" ht="15.75" thickBot="1" x14ac:dyDescent="0.3">
      <c r="A180" s="508"/>
      <c r="B180" s="355"/>
      <c r="C180" s="356"/>
      <c r="D180" s="356"/>
      <c r="E180" s="357" t="str">
        <f>IF(AND(I171&lt;=0.5,I172&lt;=0.5,I173&lt;=0.5,I174&lt;=0.5,I178&lt;=0.5)=TRUE,"","il y a des épreuves qui dépassent les 50%")</f>
        <v/>
      </c>
      <c r="F180" s="358"/>
      <c r="G180" s="358"/>
      <c r="H180" s="359"/>
      <c r="I180" s="360"/>
      <c r="J180" s="360"/>
      <c r="K180" s="360"/>
      <c r="L180" s="360"/>
      <c r="M180" s="356"/>
      <c r="N180" s="361"/>
      <c r="O180" s="361"/>
      <c r="P180" s="361"/>
      <c r="Q180" s="361"/>
      <c r="R180" s="361"/>
      <c r="S180" s="356"/>
      <c r="T180" s="356"/>
      <c r="U180" s="356"/>
      <c r="V180" s="362"/>
      <c r="W180" s="333"/>
    </row>
    <row r="181" spans="1:23" ht="15.75" thickTop="1" x14ac:dyDescent="0.25">
      <c r="A181" s="335"/>
      <c r="B181" s="345"/>
      <c r="C181" s="345"/>
      <c r="D181" s="345"/>
      <c r="E181" s="345"/>
      <c r="F181" s="345"/>
      <c r="G181" s="345"/>
      <c r="H181" s="345"/>
      <c r="I181" s="345"/>
      <c r="J181" s="345"/>
      <c r="K181" s="345"/>
      <c r="L181" s="345"/>
      <c r="M181" s="345"/>
      <c r="N181" s="345"/>
      <c r="O181" s="345"/>
      <c r="P181" s="345"/>
      <c r="Q181" s="345"/>
      <c r="R181" s="345"/>
      <c r="S181" s="345"/>
      <c r="T181" s="345"/>
      <c r="U181" s="345"/>
      <c r="V181" s="345"/>
    </row>
    <row r="182" spans="1:23" x14ac:dyDescent="0.25">
      <c r="A182" s="392"/>
      <c r="B182" s="392"/>
      <c r="C182" s="392"/>
      <c r="D182" s="392"/>
      <c r="E182" s="392"/>
      <c r="F182" s="392"/>
      <c r="G182" s="392"/>
      <c r="H182" s="392"/>
      <c r="I182" s="392"/>
      <c r="J182" s="392"/>
      <c r="K182" s="392"/>
      <c r="L182" s="392"/>
      <c r="M182" s="392"/>
      <c r="N182" s="392"/>
      <c r="O182" s="392"/>
      <c r="P182" s="392"/>
      <c r="Q182" s="392"/>
      <c r="R182" s="392"/>
      <c r="S182" s="392"/>
      <c r="T182" s="392"/>
      <c r="U182" s="392"/>
      <c r="V182" s="392"/>
      <c r="W182" s="366"/>
    </row>
    <row r="183" spans="1:23" ht="15.75" thickBot="1" x14ac:dyDescent="0.3">
      <c r="A183" s="332"/>
      <c r="B183" s="312"/>
      <c r="C183" s="312"/>
      <c r="D183" s="312"/>
      <c r="E183" s="312"/>
      <c r="F183" s="312"/>
      <c r="G183" s="312"/>
      <c r="H183" s="312"/>
      <c r="I183" s="312"/>
      <c r="J183" s="312"/>
      <c r="K183" s="312"/>
      <c r="L183" s="312"/>
      <c r="M183" s="312"/>
      <c r="N183" s="312"/>
      <c r="O183" s="312"/>
      <c r="P183" s="312"/>
      <c r="Q183" s="312"/>
      <c r="R183" s="312"/>
      <c r="S183" s="312"/>
      <c r="T183" s="312"/>
      <c r="U183" s="312"/>
      <c r="V183" s="312"/>
      <c r="W183" s="389"/>
    </row>
    <row r="184" spans="1:23" ht="24" thickTop="1" x14ac:dyDescent="0.25">
      <c r="A184" s="402" t="s">
        <v>151</v>
      </c>
      <c r="B184" s="404"/>
      <c r="C184" s="405"/>
      <c r="D184" s="405"/>
      <c r="E184" s="405"/>
      <c r="F184" s="405"/>
      <c r="G184" s="405"/>
      <c r="H184" s="405"/>
      <c r="I184" s="405"/>
      <c r="J184" s="405"/>
      <c r="K184" s="405"/>
      <c r="L184" s="405"/>
      <c r="M184" s="405"/>
      <c r="N184" s="405"/>
      <c r="O184" s="405"/>
      <c r="P184" s="405"/>
      <c r="Q184" s="405"/>
      <c r="R184" s="405"/>
      <c r="S184" s="405"/>
      <c r="T184" s="405"/>
      <c r="U184" s="405"/>
      <c r="V184" s="406"/>
      <c r="W184" s="324"/>
    </row>
    <row r="185" spans="1:23" ht="24" thickBot="1" x14ac:dyDescent="0.3">
      <c r="A185" s="403"/>
      <c r="B185" s="275"/>
      <c r="C185" s="144"/>
      <c r="D185" s="144"/>
      <c r="E185" s="144"/>
      <c r="F185" s="144"/>
      <c r="G185" s="144"/>
      <c r="H185" s="145"/>
      <c r="I185" s="407"/>
      <c r="J185" s="407"/>
      <c r="K185" s="407"/>
      <c r="L185" s="390"/>
      <c r="M185" s="144"/>
      <c r="N185" s="144"/>
      <c r="O185" s="144"/>
      <c r="P185" s="144"/>
      <c r="Q185" s="144"/>
      <c r="R185" s="144"/>
      <c r="S185" s="144"/>
      <c r="T185" s="144"/>
      <c r="U185" s="144"/>
      <c r="V185" s="276"/>
      <c r="W185" s="325"/>
    </row>
    <row r="186" spans="1:23" ht="16.5" thickTop="1" thickBot="1" x14ac:dyDescent="0.3">
      <c r="A186" s="403"/>
      <c r="B186" s="256"/>
      <c r="C186" s="302"/>
      <c r="D186" s="302"/>
      <c r="E186" s="148"/>
      <c r="F186" s="408" t="s">
        <v>13</v>
      </c>
      <c r="G186" s="408"/>
      <c r="H186" s="290"/>
      <c r="I186" s="280" t="s">
        <v>14</v>
      </c>
      <c r="J186" s="278"/>
      <c r="K186" s="250" t="s">
        <v>15</v>
      </c>
      <c r="L186" s="291"/>
      <c r="M186" s="151"/>
      <c r="N186" s="151"/>
      <c r="O186" s="409" t="s">
        <v>1</v>
      </c>
      <c r="P186" s="409"/>
      <c r="Q186" s="409"/>
      <c r="R186" s="409"/>
      <c r="S186" s="409"/>
      <c r="T186" s="409"/>
      <c r="U186" s="152"/>
      <c r="V186" s="255" t="s">
        <v>7</v>
      </c>
      <c r="W186" s="325"/>
    </row>
    <row r="187" spans="1:23" ht="15.75" customHeight="1" thickTop="1" x14ac:dyDescent="0.25">
      <c r="A187" s="394" t="s">
        <v>52</v>
      </c>
      <c r="B187" s="448"/>
      <c r="C187" s="415" t="s">
        <v>9</v>
      </c>
      <c r="D187" s="272"/>
      <c r="E187" s="257" t="s">
        <v>53</v>
      </c>
      <c r="F187" s="410"/>
      <c r="G187" s="411"/>
      <c r="H187" s="290"/>
      <c r="I187" s="281">
        <v>0.5</v>
      </c>
      <c r="J187" s="278"/>
      <c r="K187" s="286">
        <f>I187*10</f>
        <v>5</v>
      </c>
      <c r="L187" s="291"/>
      <c r="M187" s="302"/>
      <c r="N187" s="302"/>
      <c r="O187" s="396" t="s">
        <v>54</v>
      </c>
      <c r="P187" s="397"/>
      <c r="Q187" s="397"/>
      <c r="R187" s="397"/>
      <c r="S187" s="397"/>
      <c r="T187" s="398"/>
      <c r="U187" s="254"/>
      <c r="V187" s="423" t="s">
        <v>18</v>
      </c>
      <c r="W187" s="325"/>
    </row>
    <row r="188" spans="1:23" x14ac:dyDescent="0.25">
      <c r="A188" s="394"/>
      <c r="B188" s="448"/>
      <c r="C188" s="416"/>
      <c r="D188" s="273"/>
      <c r="E188" s="258"/>
      <c r="F188" s="449"/>
      <c r="G188" s="450"/>
      <c r="H188" s="290"/>
      <c r="I188" s="282"/>
      <c r="J188" s="278"/>
      <c r="K188" s="287"/>
      <c r="L188" s="291"/>
      <c r="M188" s="302"/>
      <c r="N188" s="302"/>
      <c r="O188" s="470"/>
      <c r="P188" s="471"/>
      <c r="Q188" s="471"/>
      <c r="R188" s="471"/>
      <c r="S188" s="471"/>
      <c r="T188" s="472"/>
      <c r="U188" s="254"/>
      <c r="V188" s="423"/>
      <c r="W188" s="325"/>
    </row>
    <row r="189" spans="1:23" x14ac:dyDescent="0.25">
      <c r="A189" s="394"/>
      <c r="B189" s="448"/>
      <c r="C189" s="416"/>
      <c r="D189" s="273"/>
      <c r="E189" s="259"/>
      <c r="F189" s="454"/>
      <c r="G189" s="455"/>
      <c r="H189" s="290"/>
      <c r="I189" s="283"/>
      <c r="J189" s="278"/>
      <c r="K189" s="288"/>
      <c r="L189" s="291"/>
      <c r="M189" s="302"/>
      <c r="N189" s="302"/>
      <c r="O189" s="399"/>
      <c r="P189" s="400"/>
      <c r="Q189" s="400"/>
      <c r="R189" s="400"/>
      <c r="S189" s="400"/>
      <c r="T189" s="401"/>
      <c r="U189" s="254"/>
      <c r="V189" s="423"/>
      <c r="W189" s="325"/>
    </row>
    <row r="190" spans="1:23" ht="16.5" thickBot="1" x14ac:dyDescent="0.3">
      <c r="A190" s="341" t="s">
        <v>6</v>
      </c>
      <c r="B190" s="448"/>
      <c r="C190" s="417"/>
      <c r="D190" s="274"/>
      <c r="E190" s="260"/>
      <c r="F190" s="459"/>
      <c r="G190" s="460"/>
      <c r="H190" s="290"/>
      <c r="I190" s="284"/>
      <c r="J190" s="278"/>
      <c r="K190" s="261"/>
      <c r="L190" s="291"/>
      <c r="M190" s="302"/>
      <c r="N190" s="302"/>
      <c r="O190" s="445"/>
      <c r="P190" s="446"/>
      <c r="Q190" s="446"/>
      <c r="R190" s="446"/>
      <c r="S190" s="446"/>
      <c r="T190" s="447"/>
      <c r="U190" s="254"/>
      <c r="V190" s="423"/>
      <c r="W190" s="325"/>
    </row>
    <row r="191" spans="1:23" ht="15.75" thickTop="1" x14ac:dyDescent="0.25">
      <c r="A191" s="467" t="s">
        <v>143</v>
      </c>
      <c r="B191" s="448"/>
      <c r="C191" s="303"/>
      <c r="D191" s="303"/>
      <c r="E191" s="245"/>
      <c r="F191" s="245"/>
      <c r="G191" s="245"/>
      <c r="H191" s="304"/>
      <c r="I191" s="277"/>
      <c r="J191" s="277"/>
      <c r="K191" s="305"/>
      <c r="L191" s="305"/>
      <c r="M191" s="301"/>
      <c r="N191" s="301"/>
      <c r="O191" s="301"/>
      <c r="P191" s="301"/>
      <c r="Q191" s="301"/>
      <c r="R191" s="301"/>
      <c r="S191" s="301"/>
      <c r="T191" s="245"/>
      <c r="U191" s="253"/>
      <c r="V191" s="423"/>
      <c r="W191" s="325"/>
    </row>
    <row r="192" spans="1:23" x14ac:dyDescent="0.25">
      <c r="A192" s="467"/>
      <c r="B192" s="448"/>
      <c r="C192" s="303"/>
      <c r="D192" s="303"/>
      <c r="E192" s="245"/>
      <c r="F192" s="245"/>
      <c r="G192" s="245"/>
      <c r="H192" s="304"/>
      <c r="I192" s="277"/>
      <c r="J192" s="277"/>
      <c r="K192" s="305"/>
      <c r="L192" s="305"/>
      <c r="M192" s="301"/>
      <c r="N192" s="245"/>
      <c r="O192" s="245"/>
      <c r="P192" s="245"/>
      <c r="Q192" s="245"/>
      <c r="R192" s="245"/>
      <c r="S192" s="245"/>
      <c r="T192" s="245"/>
      <c r="U192" s="253"/>
      <c r="V192" s="423"/>
      <c r="W192" s="325"/>
    </row>
    <row r="193" spans="1:23" ht="26.25" thickBot="1" x14ac:dyDescent="0.3">
      <c r="A193" s="467"/>
      <c r="B193" s="448"/>
      <c r="C193" s="303"/>
      <c r="D193" s="303"/>
      <c r="E193" s="245"/>
      <c r="F193" s="164" t="s">
        <v>12</v>
      </c>
      <c r="G193" s="164" t="s">
        <v>0</v>
      </c>
      <c r="H193" s="290"/>
      <c r="I193" s="277"/>
      <c r="J193" s="278"/>
      <c r="K193" s="305"/>
      <c r="L193" s="278"/>
      <c r="M193" s="301"/>
      <c r="N193" s="245"/>
      <c r="O193" s="409" t="s">
        <v>1</v>
      </c>
      <c r="P193" s="409"/>
      <c r="Q193" s="409"/>
      <c r="R193" s="409"/>
      <c r="S193" s="409"/>
      <c r="T193" s="409"/>
      <c r="U193" s="253"/>
      <c r="V193" s="423"/>
      <c r="W193" s="325"/>
    </row>
    <row r="194" spans="1:23" ht="30.75" customHeight="1" thickTop="1" thickBot="1" x14ac:dyDescent="0.3">
      <c r="A194" s="467"/>
      <c r="B194" s="448"/>
      <c r="C194" s="440" t="s">
        <v>16</v>
      </c>
      <c r="D194" s="441"/>
      <c r="E194" s="251" t="s">
        <v>55</v>
      </c>
      <c r="F194" s="289" t="s">
        <v>56</v>
      </c>
      <c r="G194" s="292" t="s">
        <v>17</v>
      </c>
      <c r="H194" s="290"/>
      <c r="I194" s="285">
        <v>0.5</v>
      </c>
      <c r="J194" s="278"/>
      <c r="K194" s="262">
        <f>I194*10</f>
        <v>5</v>
      </c>
      <c r="L194" s="291"/>
      <c r="M194" s="302"/>
      <c r="N194" s="245"/>
      <c r="O194" s="461" t="s">
        <v>57</v>
      </c>
      <c r="P194" s="462"/>
      <c r="Q194" s="462"/>
      <c r="R194" s="462"/>
      <c r="S194" s="462"/>
      <c r="T194" s="463"/>
      <c r="U194" s="254"/>
      <c r="V194" s="423"/>
      <c r="W194" s="325"/>
    </row>
    <row r="195" spans="1:23" ht="15.75" thickTop="1" x14ac:dyDescent="0.25">
      <c r="A195" s="467"/>
      <c r="B195" s="270"/>
      <c r="C195" s="166"/>
      <c r="D195" s="166"/>
      <c r="E195" s="167" t="str">
        <f>IF(SUM(I187:I194)=1,"","le total des pourcentages est différent de 100")</f>
        <v/>
      </c>
      <c r="F195" s="167"/>
      <c r="G195" s="167"/>
      <c r="H195" s="168"/>
      <c r="I195" s="279">
        <f>IF(AND(I187&lt;=0.5,I188&lt;=0.5,I189&lt;=0.5,I190&lt;=0.5,I194&lt;=0.5)=TRUE,SUM(I187:I194),"Erreur")</f>
        <v>1</v>
      </c>
      <c r="J195" s="277"/>
      <c r="K195" s="170">
        <f>IF(AND(K187&lt;=(SUM(K187:K194)/2),K188&lt;=(SUM(K187:K194)/2),K189&lt;=(SUM(K187:K194)/2),K189&lt;=(SUM(K187:K194)/2),K194&lt;=(SUM(K187:K194)/2))=TRUE,SUM(K187:K194),"Erreur")</f>
        <v>10</v>
      </c>
      <c r="L195" s="171"/>
      <c r="M195" s="166"/>
      <c r="N195" s="245"/>
      <c r="O195" s="245"/>
      <c r="P195" s="245"/>
      <c r="Q195" s="245"/>
      <c r="R195" s="245"/>
      <c r="S195" s="166"/>
      <c r="T195" s="172"/>
      <c r="U195" s="166"/>
      <c r="V195" s="271"/>
      <c r="W195" s="325"/>
    </row>
    <row r="196" spans="1:23" x14ac:dyDescent="0.25">
      <c r="A196" s="467"/>
      <c r="B196" s="263"/>
      <c r="C196" s="301"/>
      <c r="D196" s="301"/>
      <c r="E196" s="167" t="str">
        <f>IF(AND(I187&lt;=0.5,I188&lt;=0.5,I189&lt;=0.5,I190&lt;=0.5,I194&lt;=0.5)=TRUE,"","il y a des épreuves qui dépassent les 50%")</f>
        <v/>
      </c>
      <c r="F196" s="174"/>
      <c r="G196" s="174"/>
      <c r="H196" s="175"/>
      <c r="I196" s="305"/>
      <c r="J196" s="305"/>
      <c r="K196" s="305"/>
      <c r="L196" s="305"/>
      <c r="M196" s="301"/>
      <c r="N196" s="245"/>
      <c r="O196" s="245"/>
      <c r="P196" s="245"/>
      <c r="Q196" s="245"/>
      <c r="R196" s="245"/>
      <c r="S196" s="301"/>
      <c r="T196" s="301"/>
      <c r="U196" s="301"/>
      <c r="V196" s="264"/>
      <c r="W196" s="325"/>
    </row>
    <row r="197" spans="1:23" x14ac:dyDescent="0.25">
      <c r="A197" s="467"/>
      <c r="B197" s="263"/>
      <c r="C197" s="301"/>
      <c r="D197" s="301"/>
      <c r="E197" s="167" t="str">
        <f>IF(ISBLANK(G194),"indiquer obligatoirement la période de l'évaluation finale","")</f>
        <v/>
      </c>
      <c r="F197" s="174"/>
      <c r="G197" s="174"/>
      <c r="H197" s="174"/>
      <c r="I197" s="301"/>
      <c r="J197" s="301"/>
      <c r="K197" s="301"/>
      <c r="L197" s="301"/>
      <c r="M197" s="301"/>
      <c r="N197" s="301"/>
      <c r="O197" s="301"/>
      <c r="P197" s="301"/>
      <c r="Q197" s="301"/>
      <c r="R197" s="301"/>
      <c r="S197" s="301"/>
      <c r="T197" s="301"/>
      <c r="U197" s="301"/>
      <c r="V197" s="264"/>
      <c r="W197" s="325"/>
    </row>
    <row r="198" spans="1:23" ht="15.75" thickBot="1" x14ac:dyDescent="0.3">
      <c r="A198" s="509"/>
      <c r="B198" s="363"/>
      <c r="C198" s="364"/>
      <c r="D198" s="364"/>
      <c r="E198" s="349"/>
      <c r="F198" s="349"/>
      <c r="G198" s="349"/>
      <c r="H198" s="349"/>
      <c r="I198" s="364"/>
      <c r="J198" s="364"/>
      <c r="K198" s="364"/>
      <c r="L198" s="364"/>
      <c r="M198" s="364"/>
      <c r="N198" s="364"/>
      <c r="O198" s="364"/>
      <c r="P198" s="364"/>
      <c r="Q198" s="364"/>
      <c r="R198" s="364"/>
      <c r="S198" s="364"/>
      <c r="T198" s="364"/>
      <c r="U198" s="364"/>
      <c r="V198" s="365"/>
      <c r="W198" s="333"/>
    </row>
    <row r="199" spans="1:23" ht="0.75" customHeight="1" thickTop="1" thickBot="1" x14ac:dyDescent="0.3">
      <c r="A199" s="33"/>
      <c r="B199" s="34"/>
      <c r="C199" s="34"/>
      <c r="D199" s="34"/>
      <c r="E199" s="34"/>
      <c r="F199" s="34"/>
      <c r="G199" s="34"/>
      <c r="H199" s="34"/>
      <c r="I199" s="34"/>
      <c r="J199" s="34"/>
      <c r="K199" s="34"/>
      <c r="L199" s="34"/>
      <c r="M199" s="34"/>
      <c r="N199" s="34"/>
      <c r="O199" s="34"/>
      <c r="P199" s="34"/>
      <c r="Q199" s="34"/>
      <c r="R199" s="34"/>
      <c r="S199" s="34"/>
      <c r="T199" s="34"/>
      <c r="U199" s="34"/>
      <c r="V199" s="34"/>
    </row>
    <row r="200" spans="1:23" ht="12" customHeight="1" thickTop="1" thickBot="1" x14ac:dyDescent="0.3"/>
    <row r="201" spans="1:23" ht="17.25" thickTop="1" thickBot="1" x14ac:dyDescent="0.3">
      <c r="A201" s="366"/>
      <c r="B201" s="366"/>
      <c r="C201" s="366"/>
      <c r="D201" s="366"/>
      <c r="E201" s="366"/>
      <c r="F201" s="366"/>
      <c r="G201" s="366"/>
      <c r="H201" s="366"/>
      <c r="I201" s="366"/>
      <c r="J201" s="366"/>
      <c r="K201" s="366"/>
      <c r="L201" s="366"/>
      <c r="M201" s="366"/>
      <c r="N201" s="366"/>
      <c r="O201" s="366"/>
      <c r="P201" s="366"/>
      <c r="Q201" s="366"/>
      <c r="R201" s="366"/>
      <c r="S201" s="366"/>
      <c r="T201" s="367" t="s">
        <v>20</v>
      </c>
      <c r="U201" s="368"/>
      <c r="V201" s="309">
        <v>4</v>
      </c>
    </row>
    <row r="202" spans="1:23" ht="15.75" thickTop="1" x14ac:dyDescent="0.25">
      <c r="A202" s="369"/>
      <c r="B202" s="370"/>
      <c r="C202" s="370"/>
      <c r="D202" s="370"/>
      <c r="E202" s="370"/>
      <c r="F202" s="370"/>
      <c r="G202" s="370"/>
      <c r="H202" s="370"/>
      <c r="I202" s="370"/>
      <c r="J202" s="370"/>
      <c r="K202" s="370"/>
      <c r="L202" s="370"/>
      <c r="M202" s="370"/>
      <c r="N202" s="370"/>
      <c r="O202" s="370"/>
      <c r="P202" s="370"/>
      <c r="Q202" s="370"/>
      <c r="R202" s="370"/>
      <c r="S202" s="370"/>
      <c r="T202" s="370"/>
      <c r="U202" s="370"/>
      <c r="V202" s="370"/>
      <c r="W202" s="324"/>
    </row>
    <row r="203" spans="1:23" ht="23.25" x14ac:dyDescent="0.25">
      <c r="A203" s="403" t="s">
        <v>58</v>
      </c>
      <c r="B203" s="464"/>
      <c r="C203" s="465"/>
      <c r="D203" s="465"/>
      <c r="E203" s="465"/>
      <c r="F203" s="465"/>
      <c r="G203" s="465"/>
      <c r="H203" s="465"/>
      <c r="I203" s="465"/>
      <c r="J203" s="465"/>
      <c r="K203" s="465"/>
      <c r="L203" s="465"/>
      <c r="M203" s="465"/>
      <c r="N203" s="465"/>
      <c r="O203" s="465"/>
      <c r="P203" s="465"/>
      <c r="Q203" s="465"/>
      <c r="R203" s="465"/>
      <c r="S203" s="465"/>
      <c r="T203" s="465"/>
      <c r="U203" s="465"/>
      <c r="V203" s="466"/>
      <c r="W203" s="325"/>
    </row>
    <row r="204" spans="1:23" ht="24" thickBot="1" x14ac:dyDescent="0.3">
      <c r="A204" s="403"/>
      <c r="B204" s="275"/>
      <c r="C204" s="144"/>
      <c r="D204" s="144"/>
      <c r="E204" s="144"/>
      <c r="F204" s="144"/>
      <c r="G204" s="144"/>
      <c r="H204" s="145"/>
      <c r="I204" s="407"/>
      <c r="J204" s="407"/>
      <c r="K204" s="407"/>
      <c r="L204" s="318"/>
      <c r="M204" s="144"/>
      <c r="N204" s="144"/>
      <c r="O204" s="144"/>
      <c r="P204" s="144"/>
      <c r="Q204" s="144"/>
      <c r="R204" s="144"/>
      <c r="S204" s="144"/>
      <c r="T204" s="144"/>
      <c r="U204" s="144"/>
      <c r="V204" s="276"/>
      <c r="W204" s="325"/>
    </row>
    <row r="205" spans="1:23" ht="16.5" thickTop="1" thickBot="1" x14ac:dyDescent="0.3">
      <c r="A205" s="403"/>
      <c r="B205" s="294"/>
      <c r="C205" s="371"/>
      <c r="D205" s="371"/>
      <c r="E205" s="372"/>
      <c r="F205" s="510" t="s">
        <v>128</v>
      </c>
      <c r="G205" s="510"/>
      <c r="H205" s="295"/>
      <c r="I205" s="296" t="s">
        <v>14</v>
      </c>
      <c r="J205" s="297"/>
      <c r="K205" s="298" t="s">
        <v>15</v>
      </c>
      <c r="L205" s="299"/>
      <c r="M205" s="373"/>
      <c r="N205" s="373"/>
      <c r="O205" s="511" t="s">
        <v>1</v>
      </c>
      <c r="P205" s="511"/>
      <c r="Q205" s="511"/>
      <c r="R205" s="511"/>
      <c r="S205" s="511"/>
      <c r="T205" s="511"/>
      <c r="U205" s="372"/>
      <c r="V205" s="300" t="s">
        <v>7</v>
      </c>
      <c r="W205" s="325"/>
    </row>
    <row r="206" spans="1:23" ht="15.75" customHeight="1" thickTop="1" x14ac:dyDescent="0.25">
      <c r="A206" s="394" t="s">
        <v>59</v>
      </c>
      <c r="B206" s="448"/>
      <c r="C206" s="415" t="s">
        <v>9</v>
      </c>
      <c r="D206" s="272"/>
      <c r="E206" s="257" t="s">
        <v>60</v>
      </c>
      <c r="F206" s="410"/>
      <c r="G206" s="411"/>
      <c r="H206" s="290"/>
      <c r="I206" s="281">
        <v>0.5</v>
      </c>
      <c r="J206" s="278"/>
      <c r="K206" s="286">
        <f>I206*10</f>
        <v>5</v>
      </c>
      <c r="L206" s="291"/>
      <c r="M206" s="302"/>
      <c r="N206" s="302"/>
      <c r="O206" s="396" t="s">
        <v>114</v>
      </c>
      <c r="P206" s="397"/>
      <c r="Q206" s="397"/>
      <c r="R206" s="397"/>
      <c r="S206" s="397"/>
      <c r="T206" s="398"/>
      <c r="U206" s="254"/>
      <c r="V206" s="423" t="s">
        <v>18</v>
      </c>
      <c r="W206" s="325"/>
    </row>
    <row r="207" spans="1:23" ht="27.75" customHeight="1" x14ac:dyDescent="0.25">
      <c r="A207" s="394"/>
      <c r="B207" s="448"/>
      <c r="C207" s="416"/>
      <c r="D207" s="273"/>
      <c r="E207" s="258"/>
      <c r="F207" s="449"/>
      <c r="G207" s="450"/>
      <c r="H207" s="290"/>
      <c r="I207" s="282"/>
      <c r="J207" s="278"/>
      <c r="K207" s="287"/>
      <c r="L207" s="291"/>
      <c r="M207" s="302"/>
      <c r="N207" s="302"/>
      <c r="O207" s="399"/>
      <c r="P207" s="400"/>
      <c r="Q207" s="400"/>
      <c r="R207" s="400"/>
      <c r="S207" s="400"/>
      <c r="T207" s="401"/>
      <c r="U207" s="254"/>
      <c r="V207" s="423"/>
      <c r="W207" s="325"/>
    </row>
    <row r="208" spans="1:23" x14ac:dyDescent="0.25">
      <c r="A208" s="394"/>
      <c r="B208" s="448"/>
      <c r="C208" s="416"/>
      <c r="D208" s="273"/>
      <c r="E208" s="259"/>
      <c r="F208" s="454"/>
      <c r="G208" s="455"/>
      <c r="H208" s="290"/>
      <c r="I208" s="283"/>
      <c r="J208" s="278"/>
      <c r="K208" s="288"/>
      <c r="L208" s="291"/>
      <c r="M208" s="302"/>
      <c r="N208" s="302"/>
      <c r="O208" s="456"/>
      <c r="P208" s="457"/>
      <c r="Q208" s="457"/>
      <c r="R208" s="457"/>
      <c r="S208" s="457"/>
      <c r="T208" s="458"/>
      <c r="U208" s="254"/>
      <c r="V208" s="423"/>
      <c r="W208" s="325"/>
    </row>
    <row r="209" spans="1:23" ht="16.5" thickBot="1" x14ac:dyDescent="0.3">
      <c r="A209" s="341" t="s">
        <v>6</v>
      </c>
      <c r="B209" s="448"/>
      <c r="C209" s="417"/>
      <c r="D209" s="274"/>
      <c r="E209" s="260"/>
      <c r="F209" s="459"/>
      <c r="G209" s="460"/>
      <c r="H209" s="290"/>
      <c r="I209" s="284"/>
      <c r="J209" s="278"/>
      <c r="K209" s="261"/>
      <c r="L209" s="291"/>
      <c r="M209" s="302"/>
      <c r="N209" s="302"/>
      <c r="O209" s="445"/>
      <c r="P209" s="446"/>
      <c r="Q209" s="446"/>
      <c r="R209" s="446"/>
      <c r="S209" s="446"/>
      <c r="T209" s="447"/>
      <c r="U209" s="254"/>
      <c r="V209" s="423"/>
      <c r="W209" s="325"/>
    </row>
    <row r="210" spans="1:23" ht="15.75" thickTop="1" x14ac:dyDescent="0.25">
      <c r="A210" s="439" t="s">
        <v>61</v>
      </c>
      <c r="B210" s="448"/>
      <c r="C210" s="303"/>
      <c r="D210" s="303"/>
      <c r="E210" s="245"/>
      <c r="F210" s="245"/>
      <c r="G210" s="245"/>
      <c r="H210" s="304"/>
      <c r="I210" s="277"/>
      <c r="J210" s="277"/>
      <c r="K210" s="305"/>
      <c r="L210" s="305"/>
      <c r="M210" s="301"/>
      <c r="N210" s="301"/>
      <c r="O210" s="301"/>
      <c r="P210" s="301"/>
      <c r="Q210" s="301"/>
      <c r="R210" s="301"/>
      <c r="S210" s="301"/>
      <c r="T210" s="245"/>
      <c r="U210" s="253"/>
      <c r="V210" s="423"/>
      <c r="W210" s="325"/>
    </row>
    <row r="211" spans="1:23" x14ac:dyDescent="0.25">
      <c r="A211" s="439"/>
      <c r="B211" s="448"/>
      <c r="C211" s="303"/>
      <c r="D211" s="303"/>
      <c r="E211" s="245"/>
      <c r="F211" s="245"/>
      <c r="G211" s="245"/>
      <c r="H211" s="304"/>
      <c r="I211" s="277"/>
      <c r="J211" s="277"/>
      <c r="K211" s="305"/>
      <c r="L211" s="305"/>
      <c r="M211" s="301"/>
      <c r="N211" s="245"/>
      <c r="O211" s="245"/>
      <c r="P211" s="245"/>
      <c r="Q211" s="245"/>
      <c r="R211" s="245"/>
      <c r="S211" s="245"/>
      <c r="T211" s="245"/>
      <c r="U211" s="253"/>
      <c r="V211" s="423"/>
      <c r="W211" s="325"/>
    </row>
    <row r="212" spans="1:23" ht="26.25" thickBot="1" x14ac:dyDescent="0.3">
      <c r="A212" s="439"/>
      <c r="B212" s="448"/>
      <c r="C212" s="303"/>
      <c r="D212" s="303"/>
      <c r="E212" s="245"/>
      <c r="F212" s="164" t="s">
        <v>12</v>
      </c>
      <c r="G212" s="164" t="s">
        <v>0</v>
      </c>
      <c r="H212" s="290"/>
      <c r="I212" s="277"/>
      <c r="J212" s="278"/>
      <c r="K212" s="305"/>
      <c r="L212" s="278"/>
      <c r="M212" s="301"/>
      <c r="N212" s="245"/>
      <c r="O212" s="409" t="s">
        <v>1</v>
      </c>
      <c r="P212" s="409"/>
      <c r="Q212" s="409"/>
      <c r="R212" s="409"/>
      <c r="S212" s="409"/>
      <c r="T212" s="409"/>
      <c r="U212" s="253"/>
      <c r="V212" s="423"/>
      <c r="W212" s="325"/>
    </row>
    <row r="213" spans="1:23" ht="25.5" thickTop="1" thickBot="1" x14ac:dyDescent="0.3">
      <c r="A213" s="439"/>
      <c r="B213" s="448"/>
      <c r="C213" s="440" t="s">
        <v>16</v>
      </c>
      <c r="D213" s="441"/>
      <c r="E213" s="246" t="s">
        <v>124</v>
      </c>
      <c r="F213" s="289"/>
      <c r="G213" s="292" t="s">
        <v>17</v>
      </c>
      <c r="H213" s="290"/>
      <c r="I213" s="285">
        <v>0.5</v>
      </c>
      <c r="J213" s="278"/>
      <c r="K213" s="262">
        <f>I213*10</f>
        <v>5</v>
      </c>
      <c r="L213" s="291"/>
      <c r="M213" s="302"/>
      <c r="N213" s="245"/>
      <c r="O213" s="512"/>
      <c r="P213" s="513"/>
      <c r="Q213" s="513"/>
      <c r="R213" s="513"/>
      <c r="S213" s="513"/>
      <c r="T213" s="514"/>
      <c r="U213" s="254"/>
      <c r="V213" s="423"/>
      <c r="W213" s="325"/>
    </row>
    <row r="214" spans="1:23" ht="15.75" thickTop="1" x14ac:dyDescent="0.25">
      <c r="A214" s="439"/>
      <c r="B214" s="270"/>
      <c r="C214" s="166"/>
      <c r="D214" s="166"/>
      <c r="E214" s="167" t="str">
        <f>IF(SUM(I206:I213)=1,"","le total des pourcentages est différent de 100")</f>
        <v/>
      </c>
      <c r="F214" s="167"/>
      <c r="G214" s="167"/>
      <c r="H214" s="168"/>
      <c r="I214" s="279">
        <f>IF(AND(I206&lt;=0.5,I207&lt;=0.5,I208&lt;=0.5,I209&lt;=0.5,I213&lt;=0.5)=TRUE,SUM(I206:I213),"Erreur")</f>
        <v>1</v>
      </c>
      <c r="J214" s="277"/>
      <c r="K214" s="170">
        <f>IF(AND(K206&lt;=(SUM(K206:K213)/2),K207&lt;=(SUM(K206:K213)/2),K208&lt;=(SUM(K206:K213)/2),K208&lt;=(SUM(K206:K213)/2),K213&lt;=(SUM(K206:K213)/2))=TRUE,SUM(K206:K213),"Erreur")</f>
        <v>10</v>
      </c>
      <c r="L214" s="171"/>
      <c r="M214" s="166"/>
      <c r="N214" s="245"/>
      <c r="O214" s="245"/>
      <c r="P214" s="245"/>
      <c r="Q214" s="245"/>
      <c r="R214" s="245"/>
      <c r="S214" s="166"/>
      <c r="T214" s="172"/>
      <c r="U214" s="166"/>
      <c r="V214" s="271"/>
      <c r="W214" s="325"/>
    </row>
    <row r="215" spans="1:23" ht="16.5" customHeight="1" x14ac:dyDescent="0.25">
      <c r="A215" s="439"/>
      <c r="B215" s="263"/>
      <c r="C215" s="301"/>
      <c r="D215" s="301"/>
      <c r="E215" s="167" t="str">
        <f>IF(AND(I206&lt;=0.5,I207&lt;=0.5,I208&lt;=0.5,I209&lt;=0.5,I213&lt;=0.5)=TRUE,"","il y a des épreuves qui dépassent les 50%")</f>
        <v/>
      </c>
      <c r="F215" s="174"/>
      <c r="G215" s="174"/>
      <c r="H215" s="175"/>
      <c r="I215" s="305"/>
      <c r="J215" s="305"/>
      <c r="K215" s="305"/>
      <c r="L215" s="305"/>
      <c r="M215" s="301"/>
      <c r="N215" s="245"/>
      <c r="O215" s="245"/>
      <c r="P215" s="245"/>
      <c r="Q215" s="245"/>
      <c r="R215" s="245"/>
      <c r="S215" s="301"/>
      <c r="T215" s="301"/>
      <c r="U215" s="301"/>
      <c r="V215" s="264"/>
      <c r="W215" s="325"/>
    </row>
    <row r="216" spans="1:23" ht="12.75" customHeight="1" thickBot="1" x14ac:dyDescent="0.3">
      <c r="A216" s="331"/>
      <c r="B216" s="332"/>
      <c r="C216" s="332"/>
      <c r="D216" s="332"/>
      <c r="E216" s="332"/>
      <c r="F216" s="332"/>
      <c r="G216" s="332"/>
      <c r="H216" s="332"/>
      <c r="I216" s="332"/>
      <c r="J216" s="332"/>
      <c r="K216" s="332"/>
      <c r="L216" s="332"/>
      <c r="M216" s="332"/>
      <c r="N216" s="332"/>
      <c r="O216" s="332"/>
      <c r="P216" s="332"/>
      <c r="Q216" s="332"/>
      <c r="R216" s="332"/>
      <c r="S216" s="332"/>
      <c r="T216" s="332"/>
      <c r="U216" s="332"/>
      <c r="V216" s="332"/>
      <c r="W216" s="333"/>
    </row>
    <row r="217" spans="1:23" ht="16.5" thickTop="1" thickBot="1" x14ac:dyDescent="0.3"/>
    <row r="218" spans="1:23" ht="24" thickTop="1" x14ac:dyDescent="0.25">
      <c r="A218" s="402" t="s">
        <v>62</v>
      </c>
      <c r="B218" s="404"/>
      <c r="C218" s="405"/>
      <c r="D218" s="405"/>
      <c r="E218" s="405"/>
      <c r="F218" s="405"/>
      <c r="G218" s="405"/>
      <c r="H218" s="405"/>
      <c r="I218" s="405"/>
      <c r="J218" s="405"/>
      <c r="K218" s="405"/>
      <c r="L218" s="405"/>
      <c r="M218" s="405"/>
      <c r="N218" s="405"/>
      <c r="O218" s="405"/>
      <c r="P218" s="405"/>
      <c r="Q218" s="405"/>
      <c r="R218" s="405"/>
      <c r="S218" s="405"/>
      <c r="T218" s="405"/>
      <c r="U218" s="405"/>
      <c r="V218" s="406"/>
      <c r="W218" s="324"/>
    </row>
    <row r="219" spans="1:23" ht="24" thickBot="1" x14ac:dyDescent="0.3">
      <c r="A219" s="403"/>
      <c r="B219" s="275"/>
      <c r="C219" s="144"/>
      <c r="D219" s="144"/>
      <c r="E219" s="144"/>
      <c r="F219" s="144"/>
      <c r="G219" s="144"/>
      <c r="H219" s="145"/>
      <c r="I219" s="407"/>
      <c r="J219" s="407"/>
      <c r="K219" s="407"/>
      <c r="L219" s="318"/>
      <c r="M219" s="144"/>
      <c r="N219" s="144"/>
      <c r="O219" s="144"/>
      <c r="P219" s="144"/>
      <c r="Q219" s="144"/>
      <c r="R219" s="144"/>
      <c r="S219" s="144"/>
      <c r="T219" s="144"/>
      <c r="U219" s="144"/>
      <c r="V219" s="276"/>
      <c r="W219" s="325"/>
    </row>
    <row r="220" spans="1:23" ht="24" customHeight="1" thickTop="1" thickBot="1" x14ac:dyDescent="0.3">
      <c r="A220" s="403"/>
      <c r="B220" s="256"/>
      <c r="C220" s="302"/>
      <c r="D220" s="302"/>
      <c r="E220" s="148"/>
      <c r="F220" s="408" t="s">
        <v>13</v>
      </c>
      <c r="G220" s="408"/>
      <c r="H220" s="290"/>
      <c r="I220" s="280" t="s">
        <v>14</v>
      </c>
      <c r="J220" s="278"/>
      <c r="K220" s="250" t="s">
        <v>15</v>
      </c>
      <c r="L220" s="291"/>
      <c r="M220" s="151"/>
      <c r="N220" s="151"/>
      <c r="O220" s="409" t="s">
        <v>1</v>
      </c>
      <c r="P220" s="409"/>
      <c r="Q220" s="409"/>
      <c r="R220" s="409"/>
      <c r="S220" s="409"/>
      <c r="T220" s="409"/>
      <c r="U220" s="152"/>
      <c r="V220" s="255" t="s">
        <v>7</v>
      </c>
      <c r="W220" s="325"/>
    </row>
    <row r="221" spans="1:23" ht="15.75" thickTop="1" x14ac:dyDescent="0.25">
      <c r="A221" s="394" t="s">
        <v>63</v>
      </c>
      <c r="B221" s="448"/>
      <c r="C221" s="415" t="s">
        <v>9</v>
      </c>
      <c r="D221" s="272"/>
      <c r="E221" s="244" t="s">
        <v>65</v>
      </c>
      <c r="F221" s="410"/>
      <c r="G221" s="411"/>
      <c r="H221" s="290"/>
      <c r="I221" s="281">
        <v>0.5</v>
      </c>
      <c r="J221" s="278"/>
      <c r="K221" s="286">
        <f>I221*10</f>
        <v>5</v>
      </c>
      <c r="L221" s="291"/>
      <c r="M221" s="302"/>
      <c r="N221" s="302"/>
      <c r="O221" s="412"/>
      <c r="P221" s="413"/>
      <c r="Q221" s="413"/>
      <c r="R221" s="413"/>
      <c r="S221" s="413"/>
      <c r="T221" s="414"/>
      <c r="U221" s="254"/>
      <c r="V221" s="423" t="s">
        <v>18</v>
      </c>
      <c r="W221" s="325"/>
    </row>
    <row r="222" spans="1:23" x14ac:dyDescent="0.25">
      <c r="A222" s="394"/>
      <c r="B222" s="448"/>
      <c r="C222" s="416"/>
      <c r="D222" s="273"/>
      <c r="E222" s="258"/>
      <c r="F222" s="449"/>
      <c r="G222" s="450"/>
      <c r="H222" s="290"/>
      <c r="I222" s="282"/>
      <c r="J222" s="278"/>
      <c r="K222" s="287"/>
      <c r="L222" s="291"/>
      <c r="M222" s="302"/>
      <c r="N222" s="302"/>
      <c r="O222" s="451"/>
      <c r="P222" s="452"/>
      <c r="Q222" s="452"/>
      <c r="R222" s="452"/>
      <c r="S222" s="452"/>
      <c r="T222" s="453"/>
      <c r="U222" s="254"/>
      <c r="V222" s="423"/>
      <c r="W222" s="325"/>
    </row>
    <row r="223" spans="1:23" x14ac:dyDescent="0.25">
      <c r="A223" s="394"/>
      <c r="B223" s="448"/>
      <c r="C223" s="416"/>
      <c r="D223" s="273"/>
      <c r="E223" s="259"/>
      <c r="F223" s="454"/>
      <c r="G223" s="455"/>
      <c r="H223" s="290"/>
      <c r="I223" s="283"/>
      <c r="J223" s="278"/>
      <c r="K223" s="288"/>
      <c r="L223" s="291"/>
      <c r="M223" s="302"/>
      <c r="N223" s="302"/>
      <c r="O223" s="456"/>
      <c r="P223" s="457"/>
      <c r="Q223" s="457"/>
      <c r="R223" s="457"/>
      <c r="S223" s="457"/>
      <c r="T223" s="458"/>
      <c r="U223" s="254"/>
      <c r="V223" s="423"/>
      <c r="W223" s="325"/>
    </row>
    <row r="224" spans="1:23" ht="16.5" thickBot="1" x14ac:dyDescent="0.3">
      <c r="A224" s="341" t="s">
        <v>6</v>
      </c>
      <c r="B224" s="448"/>
      <c r="C224" s="417"/>
      <c r="D224" s="274"/>
      <c r="E224" s="260"/>
      <c r="F224" s="459"/>
      <c r="G224" s="460"/>
      <c r="H224" s="290"/>
      <c r="I224" s="284"/>
      <c r="J224" s="278"/>
      <c r="K224" s="261"/>
      <c r="L224" s="291"/>
      <c r="M224" s="302"/>
      <c r="N224" s="302"/>
      <c r="O224" s="445"/>
      <c r="P224" s="446"/>
      <c r="Q224" s="446"/>
      <c r="R224" s="446"/>
      <c r="S224" s="446"/>
      <c r="T224" s="447"/>
      <c r="U224" s="254"/>
      <c r="V224" s="423"/>
      <c r="W224" s="325"/>
    </row>
    <row r="225" spans="1:23" ht="15.75" thickTop="1" x14ac:dyDescent="0.25">
      <c r="A225" s="439" t="s">
        <v>64</v>
      </c>
      <c r="B225" s="448"/>
      <c r="C225" s="303"/>
      <c r="D225" s="303"/>
      <c r="E225" s="245"/>
      <c r="F225" s="245"/>
      <c r="G225" s="245"/>
      <c r="H225" s="304"/>
      <c r="I225" s="277"/>
      <c r="J225" s="277"/>
      <c r="K225" s="305"/>
      <c r="L225" s="305"/>
      <c r="M225" s="301"/>
      <c r="N225" s="301"/>
      <c r="O225" s="301"/>
      <c r="P225" s="301"/>
      <c r="Q225" s="301"/>
      <c r="R225" s="301"/>
      <c r="S225" s="301"/>
      <c r="T225" s="245"/>
      <c r="U225" s="253"/>
      <c r="V225" s="423"/>
      <c r="W225" s="325"/>
    </row>
    <row r="226" spans="1:23" x14ac:dyDescent="0.25">
      <c r="A226" s="439"/>
      <c r="B226" s="448"/>
      <c r="C226" s="303"/>
      <c r="D226" s="303"/>
      <c r="E226" s="245"/>
      <c r="F226" s="245"/>
      <c r="G226" s="245"/>
      <c r="H226" s="304"/>
      <c r="I226" s="277"/>
      <c r="J226" s="277"/>
      <c r="K226" s="305"/>
      <c r="L226" s="305"/>
      <c r="M226" s="301"/>
      <c r="N226" s="245"/>
      <c r="O226" s="245"/>
      <c r="P226" s="245"/>
      <c r="Q226" s="245"/>
      <c r="R226" s="245"/>
      <c r="S226" s="245"/>
      <c r="T226" s="245"/>
      <c r="U226" s="253"/>
      <c r="V226" s="423"/>
      <c r="W226" s="325"/>
    </row>
    <row r="227" spans="1:23" ht="26.25" thickBot="1" x14ac:dyDescent="0.3">
      <c r="A227" s="439"/>
      <c r="B227" s="448"/>
      <c r="C227" s="303"/>
      <c r="D227" s="303"/>
      <c r="E227" s="245"/>
      <c r="F227" s="164" t="s">
        <v>12</v>
      </c>
      <c r="G227" s="164" t="s">
        <v>0</v>
      </c>
      <c r="H227" s="290"/>
      <c r="I227" s="277"/>
      <c r="J227" s="278"/>
      <c r="K227" s="305"/>
      <c r="L227" s="278"/>
      <c r="M227" s="301"/>
      <c r="N227" s="245"/>
      <c r="O227" s="409" t="s">
        <v>1</v>
      </c>
      <c r="P227" s="409"/>
      <c r="Q227" s="409"/>
      <c r="R227" s="409"/>
      <c r="S227" s="409"/>
      <c r="T227" s="409"/>
      <c r="U227" s="253"/>
      <c r="V227" s="423"/>
      <c r="W227" s="325"/>
    </row>
    <row r="228" spans="1:23" ht="25.5" thickTop="1" thickBot="1" x14ac:dyDescent="0.3">
      <c r="A228" s="439"/>
      <c r="B228" s="448"/>
      <c r="C228" s="440" t="s">
        <v>16</v>
      </c>
      <c r="D228" s="441"/>
      <c r="E228" s="251" t="s">
        <v>26</v>
      </c>
      <c r="F228" s="289"/>
      <c r="G228" s="292" t="s">
        <v>17</v>
      </c>
      <c r="H228" s="290"/>
      <c r="I228" s="285">
        <v>0.5</v>
      </c>
      <c r="J228" s="278"/>
      <c r="K228" s="262">
        <f>I228*10</f>
        <v>5</v>
      </c>
      <c r="L228" s="291"/>
      <c r="M228" s="302"/>
      <c r="N228" s="245"/>
      <c r="O228" s="461"/>
      <c r="P228" s="462"/>
      <c r="Q228" s="462"/>
      <c r="R228" s="462"/>
      <c r="S228" s="462"/>
      <c r="T228" s="463"/>
      <c r="U228" s="254"/>
      <c r="V228" s="423"/>
      <c r="W228" s="325"/>
    </row>
    <row r="229" spans="1:23" ht="15.75" thickTop="1" x14ac:dyDescent="0.25">
      <c r="A229" s="439"/>
      <c r="B229" s="270"/>
      <c r="C229" s="166"/>
      <c r="D229" s="166"/>
      <c r="E229" s="167" t="str">
        <f>IF(SUM(I221:I228)=1,"","le total des pourcentages est différent de 100")</f>
        <v/>
      </c>
      <c r="F229" s="167"/>
      <c r="G229" s="167"/>
      <c r="H229" s="168"/>
      <c r="I229" s="279">
        <f>IF(AND(I221&lt;=0.5,I222&lt;=0.5,I223&lt;=0.5,I224&lt;=0.5,I228&lt;=0.5)=TRUE,SUM(I221:I228),"Erreur")</f>
        <v>1</v>
      </c>
      <c r="J229" s="277"/>
      <c r="K229" s="170">
        <f>IF(AND(K221&lt;=(SUM(K221:K228)/2),K222&lt;=(SUM(K221:K228)/2),K223&lt;=(SUM(K221:K228)/2),K223&lt;=(SUM(K221:K228)/2),K228&lt;=(SUM(K221:K228)/2))=TRUE,SUM(K221:K228),"Erreur")</f>
        <v>10</v>
      </c>
      <c r="L229" s="171"/>
      <c r="M229" s="166"/>
      <c r="N229" s="245"/>
      <c r="O229" s="245"/>
      <c r="P229" s="245"/>
      <c r="Q229" s="245"/>
      <c r="R229" s="245"/>
      <c r="S229" s="166"/>
      <c r="T229" s="172"/>
      <c r="U229" s="166"/>
      <c r="V229" s="271"/>
      <c r="W229" s="325"/>
    </row>
    <row r="230" spans="1:23" x14ac:dyDescent="0.25">
      <c r="A230" s="439"/>
      <c r="B230" s="263"/>
      <c r="C230" s="301"/>
      <c r="D230" s="301"/>
      <c r="E230" s="167" t="str">
        <f>IF(AND(I221&lt;=0.5,I222&lt;=0.5,I223&lt;=0.5,I224&lt;=0.5,I228&lt;=0.5)=TRUE,"","il y a des épreuves qui dépassent les 50%")</f>
        <v/>
      </c>
      <c r="F230" s="174"/>
      <c r="G230" s="174"/>
      <c r="H230" s="175"/>
      <c r="I230" s="305"/>
      <c r="J230" s="305"/>
      <c r="K230" s="305"/>
      <c r="L230" s="305"/>
      <c r="M230" s="301"/>
      <c r="N230" s="245"/>
      <c r="O230" s="245"/>
      <c r="P230" s="245"/>
      <c r="Q230" s="245"/>
      <c r="R230" s="245"/>
      <c r="S230" s="301"/>
      <c r="T230" s="301"/>
      <c r="U230" s="301"/>
      <c r="V230" s="264"/>
      <c r="W230" s="325"/>
    </row>
    <row r="231" spans="1:23" x14ac:dyDescent="0.25">
      <c r="A231" s="439"/>
      <c r="B231" s="263"/>
      <c r="C231" s="301"/>
      <c r="D231" s="301"/>
      <c r="E231" s="167" t="str">
        <f>IF(ISBLANK(G228),"indiquer obligatoirement la période de l'évaluation finale","")</f>
        <v/>
      </c>
      <c r="F231" s="174"/>
      <c r="G231" s="174"/>
      <c r="H231" s="174"/>
      <c r="I231" s="301"/>
      <c r="J231" s="301"/>
      <c r="K231" s="301"/>
      <c r="L231" s="301"/>
      <c r="M231" s="301"/>
      <c r="N231" s="301"/>
      <c r="O231" s="301"/>
      <c r="P231" s="301"/>
      <c r="Q231" s="301"/>
      <c r="R231" s="301"/>
      <c r="S231" s="301"/>
      <c r="T231" s="301"/>
      <c r="U231" s="301"/>
      <c r="V231" s="264"/>
      <c r="W231" s="325"/>
    </row>
    <row r="232" spans="1:23" x14ac:dyDescent="0.25">
      <c r="A232" s="439"/>
      <c r="B232" s="265"/>
      <c r="C232" s="266"/>
      <c r="D232" s="266"/>
      <c r="E232" s="252"/>
      <c r="F232" s="252"/>
      <c r="G232" s="252"/>
      <c r="H232" s="252"/>
      <c r="I232" s="266"/>
      <c r="J232" s="266"/>
      <c r="K232" s="266"/>
      <c r="L232" s="266"/>
      <c r="M232" s="266"/>
      <c r="N232" s="266"/>
      <c r="O232" s="266"/>
      <c r="P232" s="266"/>
      <c r="Q232" s="266"/>
      <c r="R232" s="266"/>
      <c r="S232" s="266"/>
      <c r="T232" s="266"/>
      <c r="U232" s="266"/>
      <c r="V232" s="267"/>
      <c r="W232" s="325"/>
    </row>
    <row r="233" spans="1:23" ht="15.75" thickBot="1" x14ac:dyDescent="0.3">
      <c r="A233" s="331"/>
      <c r="B233" s="332"/>
      <c r="C233" s="332"/>
      <c r="D233" s="332"/>
      <c r="E233" s="332"/>
      <c r="F233" s="332"/>
      <c r="G233" s="332"/>
      <c r="H233" s="332"/>
      <c r="I233" s="332"/>
      <c r="J233" s="332"/>
      <c r="K233" s="332"/>
      <c r="L233" s="332"/>
      <c r="M233" s="332"/>
      <c r="N233" s="332"/>
      <c r="O233" s="332"/>
      <c r="P233" s="332"/>
      <c r="Q233" s="332"/>
      <c r="R233" s="332"/>
      <c r="S233" s="332"/>
      <c r="T233" s="332"/>
      <c r="U233" s="332"/>
      <c r="V233" s="332"/>
      <c r="W233" s="333"/>
    </row>
    <row r="234" spans="1:23" ht="16.5" thickTop="1" thickBot="1" x14ac:dyDescent="0.3"/>
    <row r="235" spans="1:23" ht="15.75" thickTop="1" x14ac:dyDescent="0.25">
      <c r="A235" s="339"/>
      <c r="B235" s="340"/>
      <c r="C235" s="340"/>
      <c r="D235" s="340"/>
      <c r="E235" s="340"/>
      <c r="F235" s="340"/>
      <c r="G235" s="340"/>
      <c r="H235" s="340"/>
      <c r="I235" s="340"/>
      <c r="J235" s="340"/>
      <c r="K235" s="340"/>
      <c r="L235" s="340"/>
      <c r="M235" s="340"/>
      <c r="N235" s="340"/>
      <c r="O235" s="340"/>
      <c r="P235" s="340"/>
      <c r="Q235" s="340"/>
      <c r="R235" s="340"/>
      <c r="S235" s="340"/>
      <c r="T235" s="340"/>
      <c r="U235" s="340"/>
      <c r="V235" s="340"/>
      <c r="W235" s="324"/>
    </row>
    <row r="236" spans="1:23" ht="23.25" x14ac:dyDescent="0.25">
      <c r="A236" s="403" t="s">
        <v>66</v>
      </c>
      <c r="B236" s="464"/>
      <c r="C236" s="465"/>
      <c r="D236" s="465"/>
      <c r="E236" s="465"/>
      <c r="F236" s="465"/>
      <c r="G236" s="465"/>
      <c r="H236" s="465"/>
      <c r="I236" s="465"/>
      <c r="J236" s="465"/>
      <c r="K236" s="465"/>
      <c r="L236" s="465"/>
      <c r="M236" s="465"/>
      <c r="N236" s="465"/>
      <c r="O236" s="465"/>
      <c r="P236" s="465"/>
      <c r="Q236" s="465"/>
      <c r="R236" s="465"/>
      <c r="S236" s="465"/>
      <c r="T236" s="465"/>
      <c r="U236" s="465"/>
      <c r="V236" s="466"/>
      <c r="W236" s="325"/>
    </row>
    <row r="237" spans="1:23" ht="24" thickBot="1" x14ac:dyDescent="0.3">
      <c r="A237" s="403"/>
      <c r="B237" s="275"/>
      <c r="C237" s="144"/>
      <c r="D237" s="144"/>
      <c r="E237" s="144"/>
      <c r="F237" s="144"/>
      <c r="G237" s="144"/>
      <c r="H237" s="145"/>
      <c r="I237" s="407"/>
      <c r="J237" s="407"/>
      <c r="K237" s="407"/>
      <c r="L237" s="318"/>
      <c r="M237" s="144"/>
      <c r="N237" s="144"/>
      <c r="O237" s="144"/>
      <c r="P237" s="144"/>
      <c r="Q237" s="144"/>
      <c r="R237" s="144"/>
      <c r="S237" s="144"/>
      <c r="T237" s="144"/>
      <c r="U237" s="144"/>
      <c r="V237" s="276"/>
      <c r="W237" s="325"/>
    </row>
    <row r="238" spans="1:23" ht="22.5" customHeight="1" thickTop="1" thickBot="1" x14ac:dyDescent="0.3">
      <c r="A238" s="403"/>
      <c r="B238" s="146"/>
      <c r="C238" s="147"/>
      <c r="D238" s="147"/>
      <c r="E238" s="148"/>
      <c r="F238" s="408" t="s">
        <v>13</v>
      </c>
      <c r="G238" s="408"/>
      <c r="H238" s="149"/>
      <c r="I238" s="280" t="s">
        <v>14</v>
      </c>
      <c r="J238" s="278"/>
      <c r="K238" s="250" t="s">
        <v>15</v>
      </c>
      <c r="L238" s="150"/>
      <c r="M238" s="151"/>
      <c r="N238" s="151"/>
      <c r="O238" s="409" t="s">
        <v>1</v>
      </c>
      <c r="P238" s="409"/>
      <c r="Q238" s="409"/>
      <c r="R238" s="409"/>
      <c r="S238" s="409"/>
      <c r="T238" s="409"/>
      <c r="U238" s="152"/>
      <c r="V238" s="255" t="s">
        <v>7</v>
      </c>
      <c r="W238" s="325"/>
    </row>
    <row r="239" spans="1:23" ht="30" customHeight="1" thickTop="1" x14ac:dyDescent="0.25">
      <c r="A239" s="394" t="s">
        <v>67</v>
      </c>
      <c r="B239" s="395"/>
      <c r="C239" s="415" t="s">
        <v>9</v>
      </c>
      <c r="D239" s="272"/>
      <c r="E239" s="257" t="s">
        <v>40</v>
      </c>
      <c r="F239" s="410" t="s">
        <v>111</v>
      </c>
      <c r="G239" s="419"/>
      <c r="H239" s="149"/>
      <c r="I239" s="281">
        <v>0.5</v>
      </c>
      <c r="J239" s="278"/>
      <c r="K239" s="153">
        <f>I239*10</f>
        <v>5</v>
      </c>
      <c r="L239" s="150"/>
      <c r="M239" s="147"/>
      <c r="N239" s="147"/>
      <c r="O239" s="420"/>
      <c r="P239" s="421"/>
      <c r="Q239" s="421"/>
      <c r="R239" s="421"/>
      <c r="S239" s="421"/>
      <c r="T239" s="422"/>
      <c r="U239" s="254"/>
      <c r="V239" s="423" t="s">
        <v>18</v>
      </c>
      <c r="W239" s="325"/>
    </row>
    <row r="240" spans="1:23" x14ac:dyDescent="0.25">
      <c r="A240" s="394"/>
      <c r="B240" s="395"/>
      <c r="C240" s="416"/>
      <c r="D240" s="273"/>
      <c r="E240" s="258"/>
      <c r="F240" s="449"/>
      <c r="G240" s="425"/>
      <c r="H240" s="149"/>
      <c r="I240" s="282"/>
      <c r="J240" s="278"/>
      <c r="K240" s="154">
        <f>I240*10</f>
        <v>0</v>
      </c>
      <c r="L240" s="150"/>
      <c r="M240" s="147"/>
      <c r="N240" s="147"/>
      <c r="O240" s="426"/>
      <c r="P240" s="427"/>
      <c r="Q240" s="427"/>
      <c r="R240" s="427"/>
      <c r="S240" s="427"/>
      <c r="T240" s="428"/>
      <c r="U240" s="254"/>
      <c r="V240" s="423"/>
      <c r="W240" s="325"/>
    </row>
    <row r="241" spans="1:23" x14ac:dyDescent="0.25">
      <c r="A241" s="394"/>
      <c r="B241" s="395"/>
      <c r="C241" s="416"/>
      <c r="D241" s="273"/>
      <c r="E241" s="155"/>
      <c r="F241" s="429"/>
      <c r="G241" s="430"/>
      <c r="H241" s="149"/>
      <c r="I241" s="283"/>
      <c r="J241" s="278"/>
      <c r="K241" s="156">
        <f>I241*10</f>
        <v>0</v>
      </c>
      <c r="L241" s="150"/>
      <c r="M241" s="147"/>
      <c r="N241" s="147"/>
      <c r="O241" s="431"/>
      <c r="P241" s="432"/>
      <c r="Q241" s="432"/>
      <c r="R241" s="432"/>
      <c r="S241" s="432"/>
      <c r="T241" s="433"/>
      <c r="U241" s="254"/>
      <c r="V241" s="423"/>
      <c r="W241" s="325"/>
    </row>
    <row r="242" spans="1:23" ht="28.15" customHeight="1" thickBot="1" x14ac:dyDescent="0.3">
      <c r="A242" s="341" t="s">
        <v>6</v>
      </c>
      <c r="B242" s="395"/>
      <c r="C242" s="417"/>
      <c r="D242" s="274"/>
      <c r="E242" s="157"/>
      <c r="F242" s="434"/>
      <c r="G242" s="435"/>
      <c r="H242" s="149"/>
      <c r="I242" s="284"/>
      <c r="J242" s="278"/>
      <c r="K242" s="158">
        <f>I242*10</f>
        <v>0</v>
      </c>
      <c r="L242" s="150"/>
      <c r="M242" s="147"/>
      <c r="N242" s="147"/>
      <c r="O242" s="436"/>
      <c r="P242" s="437"/>
      <c r="Q242" s="437"/>
      <c r="R242" s="437"/>
      <c r="S242" s="437"/>
      <c r="T242" s="438"/>
      <c r="U242" s="254"/>
      <c r="V242" s="423"/>
      <c r="W242" s="325"/>
    </row>
    <row r="243" spans="1:23" ht="25.15" customHeight="1" thickTop="1" x14ac:dyDescent="0.25">
      <c r="A243" s="439" t="s">
        <v>115</v>
      </c>
      <c r="B243" s="395"/>
      <c r="C243" s="159"/>
      <c r="D243" s="159"/>
      <c r="E243" s="160"/>
      <c r="F243" s="160"/>
      <c r="G243" s="160"/>
      <c r="H243" s="161"/>
      <c r="I243" s="277"/>
      <c r="J243" s="277"/>
      <c r="K243" s="162"/>
      <c r="L243" s="162"/>
      <c r="M243" s="163"/>
      <c r="N243" s="163"/>
      <c r="O243" s="163"/>
      <c r="P243" s="163"/>
      <c r="Q243" s="163"/>
      <c r="R243" s="163"/>
      <c r="S243" s="163"/>
      <c r="T243" s="160"/>
      <c r="U243" s="253"/>
      <c r="V243" s="423"/>
      <c r="W243" s="325"/>
    </row>
    <row r="244" spans="1:23" x14ac:dyDescent="0.25">
      <c r="A244" s="439"/>
      <c r="B244" s="395"/>
      <c r="C244" s="159"/>
      <c r="D244" s="159"/>
      <c r="E244" s="160"/>
      <c r="F244" s="160"/>
      <c r="G244" s="160"/>
      <c r="H244" s="161"/>
      <c r="I244" s="277"/>
      <c r="J244" s="277"/>
      <c r="K244" s="162"/>
      <c r="L244" s="162"/>
      <c r="M244" s="163"/>
      <c r="N244" s="160"/>
      <c r="O244" s="160"/>
      <c r="P244" s="160"/>
      <c r="Q244" s="160"/>
      <c r="R244" s="160"/>
      <c r="S244" s="160"/>
      <c r="T244" s="160"/>
      <c r="U244" s="253"/>
      <c r="V244" s="423"/>
      <c r="W244" s="325"/>
    </row>
    <row r="245" spans="1:23" ht="26.25" thickBot="1" x14ac:dyDescent="0.3">
      <c r="A245" s="439"/>
      <c r="B245" s="395"/>
      <c r="C245" s="159"/>
      <c r="D245" s="159"/>
      <c r="E245" s="160"/>
      <c r="F245" s="164" t="s">
        <v>12</v>
      </c>
      <c r="G245" s="164" t="s">
        <v>0</v>
      </c>
      <c r="H245" s="149"/>
      <c r="I245" s="277"/>
      <c r="J245" s="278"/>
      <c r="K245" s="162"/>
      <c r="L245" s="278"/>
      <c r="M245" s="163"/>
      <c r="N245" s="160"/>
      <c r="O245" s="409" t="s">
        <v>1</v>
      </c>
      <c r="P245" s="409"/>
      <c r="Q245" s="409"/>
      <c r="R245" s="409"/>
      <c r="S245" s="409"/>
      <c r="T245" s="409"/>
      <c r="U245" s="253"/>
      <c r="V245" s="423"/>
      <c r="W245" s="325"/>
    </row>
    <row r="246" spans="1:23" ht="25.5" thickTop="1" thickBot="1" x14ac:dyDescent="0.3">
      <c r="A246" s="439"/>
      <c r="B246" s="395"/>
      <c r="C246" s="440" t="s">
        <v>16</v>
      </c>
      <c r="D246" s="441"/>
      <c r="E246" s="243" t="s">
        <v>36</v>
      </c>
      <c r="F246" s="289" t="s">
        <v>112</v>
      </c>
      <c r="G246" s="292" t="s">
        <v>17</v>
      </c>
      <c r="H246" s="149"/>
      <c r="I246" s="285">
        <v>0.5</v>
      </c>
      <c r="J246" s="278"/>
      <c r="K246" s="165">
        <f>I246*10</f>
        <v>5</v>
      </c>
      <c r="L246" s="150"/>
      <c r="M246" s="147"/>
      <c r="N246" s="160"/>
      <c r="O246" s="442"/>
      <c r="P246" s="443"/>
      <c r="Q246" s="443"/>
      <c r="R246" s="443"/>
      <c r="S246" s="443"/>
      <c r="T246" s="444"/>
      <c r="U246" s="254"/>
      <c r="V246" s="423"/>
      <c r="W246" s="325"/>
    </row>
    <row r="247" spans="1:23" ht="15.75" thickTop="1" x14ac:dyDescent="0.25">
      <c r="A247" s="439"/>
      <c r="B247" s="270"/>
      <c r="C247" s="166"/>
      <c r="D247" s="166"/>
      <c r="E247" s="167" t="str">
        <f>IF(SUM(I239:I246)=1,"","le total des pourcentages est différent de 100")</f>
        <v/>
      </c>
      <c r="F247" s="167"/>
      <c r="G247" s="167"/>
      <c r="H247" s="168"/>
      <c r="I247" s="169">
        <f>IF(AND(I239&lt;=0.5,I240&lt;=0.5,I241&lt;=0.5,I242&lt;=0.5,I246&lt;=0.5)=TRUE,SUM(I239:I246),"Erreur")</f>
        <v>1</v>
      </c>
      <c r="J247" s="277"/>
      <c r="K247" s="170">
        <f>IF(AND(K239&lt;=(SUM(K239:K246)/2),K240&lt;=(SUM(K239:K246)/2),K241&lt;=(SUM(K239:K246)/2),K241&lt;=(SUM(K239:K246)/2),K246&lt;=(SUM(K239:K246)/2))=TRUE,SUM(K239:K246),"Erreur")</f>
        <v>10</v>
      </c>
      <c r="L247" s="171"/>
      <c r="M247" s="166"/>
      <c r="N247" s="160"/>
      <c r="O247" s="160"/>
      <c r="P247" s="160"/>
      <c r="Q247" s="160"/>
      <c r="R247" s="160"/>
      <c r="S247" s="166"/>
      <c r="T247" s="172"/>
      <c r="U247" s="166"/>
      <c r="V247" s="271"/>
      <c r="W247" s="325"/>
    </row>
    <row r="248" spans="1:23" x14ac:dyDescent="0.25">
      <c r="A248" s="439"/>
      <c r="B248" s="173"/>
      <c r="C248" s="163"/>
      <c r="D248" s="163"/>
      <c r="E248" s="167" t="str">
        <f>IF(AND(I239&lt;=0.5,I240&lt;=0.5,I241&lt;=0.5,I242&lt;=0.5,I246&lt;=0.5)=TRUE,"","il y a des épreuves qui dépassent les 50%")</f>
        <v/>
      </c>
      <c r="F248" s="174"/>
      <c r="G248" s="174"/>
      <c r="H248" s="175"/>
      <c r="I248" s="162"/>
      <c r="J248" s="162"/>
      <c r="K248" s="162"/>
      <c r="L248" s="162"/>
      <c r="M248" s="163"/>
      <c r="N248" s="160"/>
      <c r="O248" s="160"/>
      <c r="P248" s="160"/>
      <c r="Q248" s="160"/>
      <c r="R248" s="160"/>
      <c r="S248" s="163"/>
      <c r="T248" s="163"/>
      <c r="U248" s="163"/>
      <c r="V248" s="176"/>
      <c r="W248" s="325"/>
    </row>
    <row r="249" spans="1:23" x14ac:dyDescent="0.25">
      <c r="A249" s="439"/>
      <c r="B249" s="173"/>
      <c r="C249" s="163"/>
      <c r="D249" s="163"/>
      <c r="E249" s="167" t="str">
        <f>IF(ISBLANK(G246),"indiquer obligatoirement la période de l'évaluation finale","")</f>
        <v/>
      </c>
      <c r="F249" s="174"/>
      <c r="G249" s="174"/>
      <c r="H249" s="174"/>
      <c r="I249" s="163"/>
      <c r="J249" s="163"/>
      <c r="K249" s="163"/>
      <c r="L249" s="163"/>
      <c r="M249" s="163"/>
      <c r="N249" s="163"/>
      <c r="O249" s="163"/>
      <c r="P249" s="163"/>
      <c r="Q249" s="163"/>
      <c r="R249" s="163"/>
      <c r="S249" s="163"/>
      <c r="T249" s="163"/>
      <c r="U249" s="163"/>
      <c r="V249" s="176"/>
      <c r="W249" s="325"/>
    </row>
    <row r="250" spans="1:23" ht="15.75" thickBot="1" x14ac:dyDescent="0.3">
      <c r="A250" s="505"/>
      <c r="B250" s="346"/>
      <c r="C250" s="347"/>
      <c r="D250" s="347"/>
      <c r="E250" s="349"/>
      <c r="F250" s="349"/>
      <c r="G250" s="349"/>
      <c r="H250" s="349"/>
      <c r="I250" s="347"/>
      <c r="J250" s="347"/>
      <c r="K250" s="347"/>
      <c r="L250" s="347"/>
      <c r="M250" s="347"/>
      <c r="N250" s="347"/>
      <c r="O250" s="347"/>
      <c r="P250" s="347"/>
      <c r="Q250" s="347"/>
      <c r="R250" s="347"/>
      <c r="S250" s="347"/>
      <c r="T250" s="347"/>
      <c r="U250" s="347"/>
      <c r="V250" s="353"/>
      <c r="W250" s="333"/>
    </row>
    <row r="251" spans="1:23" s="249" customFormat="1" ht="16.5" thickTop="1" thickBot="1" x14ac:dyDescent="0.3">
      <c r="A251" s="374"/>
      <c r="B251" s="375"/>
      <c r="C251" s="375"/>
      <c r="D251" s="375"/>
      <c r="E251" s="375"/>
      <c r="F251" s="375"/>
      <c r="G251" s="375"/>
      <c r="H251" s="375"/>
      <c r="I251" s="375"/>
      <c r="J251" s="375"/>
      <c r="K251" s="375"/>
      <c r="L251" s="375"/>
      <c r="M251" s="375"/>
      <c r="N251" s="375"/>
      <c r="O251" s="375"/>
      <c r="P251" s="375"/>
      <c r="Q251" s="375"/>
      <c r="R251" s="375"/>
      <c r="S251" s="375"/>
      <c r="T251" s="375"/>
      <c r="U251" s="375"/>
      <c r="V251" s="375"/>
    </row>
    <row r="252" spans="1:23" ht="24" thickTop="1" x14ac:dyDescent="0.25">
      <c r="A252" s="515" t="s">
        <v>69</v>
      </c>
      <c r="B252" s="517"/>
      <c r="C252" s="517"/>
      <c r="D252" s="517"/>
      <c r="E252" s="517"/>
      <c r="F252" s="517"/>
      <c r="G252" s="517"/>
      <c r="H252" s="517"/>
      <c r="I252" s="517"/>
      <c r="J252" s="517"/>
      <c r="K252" s="517"/>
      <c r="L252" s="517"/>
      <c r="M252" s="517"/>
      <c r="N252" s="517"/>
      <c r="O252" s="517"/>
      <c r="P252" s="517"/>
      <c r="Q252" s="517"/>
      <c r="R252" s="517"/>
      <c r="S252" s="517"/>
      <c r="T252" s="517"/>
      <c r="U252" s="517"/>
      <c r="V252" s="517"/>
      <c r="W252" s="324"/>
    </row>
    <row r="253" spans="1:23" ht="24" thickBot="1" x14ac:dyDescent="0.3">
      <c r="A253" s="516"/>
      <c r="B253" s="181"/>
      <c r="C253" s="182"/>
      <c r="D253" s="182"/>
      <c r="E253" s="182"/>
      <c r="F253" s="182"/>
      <c r="G253" s="182"/>
      <c r="H253" s="183"/>
      <c r="I253" s="518"/>
      <c r="J253" s="518"/>
      <c r="K253" s="518"/>
      <c r="L253" s="319"/>
      <c r="M253" s="182"/>
      <c r="N253" s="182"/>
      <c r="O253" s="182"/>
      <c r="P253" s="182"/>
      <c r="Q253" s="182"/>
      <c r="R253" s="182"/>
      <c r="S253" s="182"/>
      <c r="T253" s="182"/>
      <c r="U253" s="182"/>
      <c r="V253" s="184"/>
      <c r="W253" s="325"/>
    </row>
    <row r="254" spans="1:23" ht="16.5" thickTop="1" thickBot="1" x14ac:dyDescent="0.3">
      <c r="A254" s="516"/>
      <c r="B254" s="185"/>
      <c r="C254" s="186"/>
      <c r="D254" s="186"/>
      <c r="E254" s="187"/>
      <c r="F254" s="519" t="s">
        <v>37</v>
      </c>
      <c r="G254" s="519"/>
      <c r="H254" s="188"/>
      <c r="I254" s="189" t="s">
        <v>14</v>
      </c>
      <c r="J254" s="190"/>
      <c r="K254" s="191" t="s">
        <v>15</v>
      </c>
      <c r="L254" s="192"/>
      <c r="M254" s="193"/>
      <c r="N254" s="193"/>
      <c r="O254" s="520" t="s">
        <v>1</v>
      </c>
      <c r="P254" s="520"/>
      <c r="Q254" s="520"/>
      <c r="R254" s="520"/>
      <c r="S254" s="520"/>
      <c r="T254" s="520"/>
      <c r="U254" s="194"/>
      <c r="V254" s="195" t="s">
        <v>7</v>
      </c>
      <c r="W254" s="325"/>
    </row>
    <row r="255" spans="1:23" ht="44.25" customHeight="1" thickTop="1" thickBot="1" x14ac:dyDescent="0.3">
      <c r="A255" s="521" t="s">
        <v>70</v>
      </c>
      <c r="B255" s="522"/>
      <c r="C255" s="523" t="s">
        <v>9</v>
      </c>
      <c r="D255" s="196"/>
      <c r="E255" s="197" t="s">
        <v>71</v>
      </c>
      <c r="F255" s="524"/>
      <c r="G255" s="524"/>
      <c r="H255" s="188"/>
      <c r="I255" s="198">
        <v>0.5</v>
      </c>
      <c r="J255" s="190"/>
      <c r="K255" s="199">
        <v>5</v>
      </c>
      <c r="L255" s="192"/>
      <c r="M255" s="186"/>
      <c r="N255" s="186"/>
      <c r="O255" s="525" t="s">
        <v>116</v>
      </c>
      <c r="P255" s="525"/>
      <c r="Q255" s="525"/>
      <c r="R255" s="525"/>
      <c r="S255" s="525"/>
      <c r="T255" s="525"/>
      <c r="U255" s="200"/>
      <c r="V255" s="528" t="s">
        <v>39</v>
      </c>
      <c r="W255" s="325"/>
    </row>
    <row r="256" spans="1:23" ht="16.5" thickTop="1" thickBot="1" x14ac:dyDescent="0.3">
      <c r="A256" s="521"/>
      <c r="B256" s="522"/>
      <c r="C256" s="523"/>
      <c r="D256" s="201"/>
      <c r="E256" s="202"/>
      <c r="F256" s="529"/>
      <c r="G256" s="529"/>
      <c r="H256" s="188"/>
      <c r="I256" s="203"/>
      <c r="J256" s="190"/>
      <c r="K256" s="204">
        <v>0</v>
      </c>
      <c r="L256" s="192"/>
      <c r="M256" s="186"/>
      <c r="N256" s="186"/>
      <c r="O256" s="530"/>
      <c r="P256" s="530"/>
      <c r="Q256" s="530"/>
      <c r="R256" s="530"/>
      <c r="S256" s="530"/>
      <c r="T256" s="530"/>
      <c r="U256" s="200"/>
      <c r="V256" s="528"/>
      <c r="W256" s="325"/>
    </row>
    <row r="257" spans="1:23" ht="16.5" thickTop="1" thickBot="1" x14ac:dyDescent="0.3">
      <c r="A257" s="521"/>
      <c r="B257" s="522"/>
      <c r="C257" s="523"/>
      <c r="D257" s="201"/>
      <c r="E257" s="205"/>
      <c r="F257" s="531"/>
      <c r="G257" s="531"/>
      <c r="H257" s="188"/>
      <c r="I257" s="206"/>
      <c r="J257" s="190"/>
      <c r="K257" s="207">
        <v>0</v>
      </c>
      <c r="L257" s="192"/>
      <c r="M257" s="186"/>
      <c r="N257" s="186"/>
      <c r="O257" s="532"/>
      <c r="P257" s="532"/>
      <c r="Q257" s="532"/>
      <c r="R257" s="532"/>
      <c r="S257" s="532"/>
      <c r="T257" s="532"/>
      <c r="U257" s="200"/>
      <c r="V257" s="528"/>
      <c r="W257" s="325"/>
    </row>
    <row r="258" spans="1:23" ht="17.25" thickTop="1" thickBot="1" x14ac:dyDescent="0.3">
      <c r="A258" s="376" t="s">
        <v>6</v>
      </c>
      <c r="B258" s="522"/>
      <c r="C258" s="523"/>
      <c r="D258" s="208"/>
      <c r="E258" s="209"/>
      <c r="F258" s="533"/>
      <c r="G258" s="533"/>
      <c r="H258" s="188"/>
      <c r="I258" s="210"/>
      <c r="J258" s="190"/>
      <c r="K258" s="211">
        <v>0</v>
      </c>
      <c r="L258" s="192"/>
      <c r="M258" s="186"/>
      <c r="N258" s="186"/>
      <c r="O258" s="535"/>
      <c r="P258" s="535"/>
      <c r="Q258" s="535"/>
      <c r="R258" s="535"/>
      <c r="S258" s="535"/>
      <c r="T258" s="535"/>
      <c r="U258" s="200"/>
      <c r="V258" s="528"/>
      <c r="W258" s="325"/>
    </row>
    <row r="259" spans="1:23" ht="15.75" thickTop="1" x14ac:dyDescent="0.25">
      <c r="A259" s="526" t="s">
        <v>144</v>
      </c>
      <c r="B259" s="522"/>
      <c r="C259" s="212"/>
      <c r="D259" s="212"/>
      <c r="E259" s="213"/>
      <c r="F259" s="213"/>
      <c r="G259" s="213"/>
      <c r="H259" s="214"/>
      <c r="I259" s="215"/>
      <c r="J259" s="215"/>
      <c r="K259" s="216"/>
      <c r="L259" s="216"/>
      <c r="M259" s="217"/>
      <c r="N259" s="217"/>
      <c r="O259" s="217"/>
      <c r="P259" s="217"/>
      <c r="Q259" s="217"/>
      <c r="R259" s="217"/>
      <c r="S259" s="217"/>
      <c r="T259" s="213"/>
      <c r="U259" s="218"/>
      <c r="V259" s="528"/>
      <c r="W259" s="325"/>
    </row>
    <row r="260" spans="1:23" x14ac:dyDescent="0.25">
      <c r="A260" s="526"/>
      <c r="B260" s="522"/>
      <c r="C260" s="212"/>
      <c r="D260" s="212"/>
      <c r="E260" s="213"/>
      <c r="F260" s="213"/>
      <c r="G260" s="213"/>
      <c r="H260" s="214"/>
      <c r="I260" s="215"/>
      <c r="J260" s="215"/>
      <c r="K260" s="216"/>
      <c r="L260" s="216"/>
      <c r="M260" s="217"/>
      <c r="N260" s="213"/>
      <c r="O260" s="213"/>
      <c r="P260" s="213"/>
      <c r="Q260" s="213"/>
      <c r="R260" s="213"/>
      <c r="S260" s="213"/>
      <c r="T260" s="213"/>
      <c r="U260" s="218"/>
      <c r="V260" s="528"/>
      <c r="W260" s="325"/>
    </row>
    <row r="261" spans="1:23" ht="26.25" thickBot="1" x14ac:dyDescent="0.3">
      <c r="A261" s="526"/>
      <c r="B261" s="522"/>
      <c r="C261" s="212"/>
      <c r="D261" s="212"/>
      <c r="E261" s="213"/>
      <c r="F261" s="219" t="s">
        <v>37</v>
      </c>
      <c r="G261" s="219" t="s">
        <v>0</v>
      </c>
      <c r="H261" s="188"/>
      <c r="I261" s="215"/>
      <c r="J261" s="190"/>
      <c r="K261" s="216"/>
      <c r="L261" s="190"/>
      <c r="M261" s="217"/>
      <c r="N261" s="213"/>
      <c r="O261" s="520" t="s">
        <v>1</v>
      </c>
      <c r="P261" s="520"/>
      <c r="Q261" s="520"/>
      <c r="R261" s="520"/>
      <c r="S261" s="520"/>
      <c r="T261" s="520"/>
      <c r="U261" s="218"/>
      <c r="V261" s="528"/>
      <c r="W261" s="325"/>
    </row>
    <row r="262" spans="1:23" ht="25.5" thickTop="1" thickBot="1" x14ac:dyDescent="0.3">
      <c r="A262" s="526"/>
      <c r="B262" s="522"/>
      <c r="C262" s="523" t="s">
        <v>16</v>
      </c>
      <c r="D262" s="523"/>
      <c r="E262" s="220" t="s">
        <v>72</v>
      </c>
      <c r="F262" s="221"/>
      <c r="G262" s="222" t="s">
        <v>17</v>
      </c>
      <c r="H262" s="188"/>
      <c r="I262" s="223">
        <v>0.5</v>
      </c>
      <c r="J262" s="190"/>
      <c r="K262" s="224">
        <v>5</v>
      </c>
      <c r="L262" s="192"/>
      <c r="M262" s="186"/>
      <c r="N262" s="213"/>
      <c r="O262" s="536"/>
      <c r="P262" s="536"/>
      <c r="Q262" s="536"/>
      <c r="R262" s="536"/>
      <c r="S262" s="536"/>
      <c r="T262" s="536"/>
      <c r="U262" s="200"/>
      <c r="V262" s="528"/>
      <c r="W262" s="325"/>
    </row>
    <row r="263" spans="1:23" ht="15.75" thickTop="1" x14ac:dyDescent="0.25">
      <c r="A263" s="526"/>
      <c r="B263" s="225"/>
      <c r="C263" s="226"/>
      <c r="D263" s="226"/>
      <c r="E263" s="227" t="s">
        <v>68</v>
      </c>
      <c r="F263" s="227"/>
      <c r="G263" s="227"/>
      <c r="H263" s="228"/>
      <c r="I263" s="229">
        <v>1</v>
      </c>
      <c r="J263" s="215"/>
      <c r="K263" s="230">
        <v>10</v>
      </c>
      <c r="L263" s="231"/>
      <c r="M263" s="226"/>
      <c r="N263" s="213"/>
      <c r="O263" s="213"/>
      <c r="P263" s="213"/>
      <c r="Q263" s="213"/>
      <c r="R263" s="213"/>
      <c r="S263" s="226"/>
      <c r="T263" s="232"/>
      <c r="U263" s="226"/>
      <c r="V263" s="233"/>
      <c r="W263" s="325"/>
    </row>
    <row r="264" spans="1:23" x14ac:dyDescent="0.25">
      <c r="A264" s="526"/>
      <c r="B264" s="234"/>
      <c r="C264" s="217"/>
      <c r="D264" s="217"/>
      <c r="E264" s="227" t="s">
        <v>68</v>
      </c>
      <c r="F264" s="235"/>
      <c r="G264" s="235"/>
      <c r="H264" s="236"/>
      <c r="I264" s="216"/>
      <c r="J264" s="216"/>
      <c r="K264" s="216"/>
      <c r="L264" s="216"/>
      <c r="M264" s="217"/>
      <c r="N264" s="213"/>
      <c r="O264" s="213"/>
      <c r="P264" s="213"/>
      <c r="Q264" s="213"/>
      <c r="R264" s="213"/>
      <c r="S264" s="217"/>
      <c r="T264" s="217"/>
      <c r="U264" s="217"/>
      <c r="V264" s="237"/>
      <c r="W264" s="325"/>
    </row>
    <row r="265" spans="1:23" x14ac:dyDescent="0.25">
      <c r="A265" s="526"/>
      <c r="B265" s="234"/>
      <c r="C265" s="217"/>
      <c r="D265" s="217"/>
      <c r="E265" s="227" t="s">
        <v>68</v>
      </c>
      <c r="F265" s="235"/>
      <c r="G265" s="235"/>
      <c r="H265" s="235"/>
      <c r="I265" s="217"/>
      <c r="J265" s="217"/>
      <c r="K265" s="217"/>
      <c r="L265" s="217"/>
      <c r="M265" s="217"/>
      <c r="N265" s="217"/>
      <c r="O265" s="217"/>
      <c r="P265" s="217"/>
      <c r="Q265" s="217"/>
      <c r="R265" s="217"/>
      <c r="S265" s="217"/>
      <c r="T265" s="217"/>
      <c r="U265" s="217"/>
      <c r="V265" s="237"/>
      <c r="W265" s="325"/>
    </row>
    <row r="266" spans="1:23" ht="15.75" thickBot="1" x14ac:dyDescent="0.3">
      <c r="A266" s="527"/>
      <c r="B266" s="377"/>
      <c r="C266" s="378"/>
      <c r="D266" s="378"/>
      <c r="E266" s="379"/>
      <c r="F266" s="379"/>
      <c r="G266" s="379"/>
      <c r="H266" s="379"/>
      <c r="I266" s="378"/>
      <c r="J266" s="378"/>
      <c r="K266" s="378"/>
      <c r="L266" s="378"/>
      <c r="M266" s="378"/>
      <c r="N266" s="378"/>
      <c r="O266" s="378"/>
      <c r="P266" s="378"/>
      <c r="Q266" s="378"/>
      <c r="R266" s="378"/>
      <c r="S266" s="378"/>
      <c r="T266" s="378"/>
      <c r="U266" s="378"/>
      <c r="V266" s="380"/>
      <c r="W266" s="333"/>
    </row>
    <row r="267" spans="1:23" s="249" customFormat="1" ht="9.75" customHeight="1" thickTop="1" thickBot="1" x14ac:dyDescent="0.3">
      <c r="A267" s="306"/>
      <c r="B267" s="307"/>
      <c r="C267" s="307"/>
      <c r="D267" s="307"/>
      <c r="E267" s="308"/>
      <c r="F267" s="308"/>
      <c r="G267" s="308"/>
      <c r="H267" s="308"/>
      <c r="I267" s="307"/>
      <c r="J267" s="307"/>
      <c r="K267" s="307"/>
      <c r="L267" s="307"/>
      <c r="M267" s="307"/>
      <c r="N267" s="307"/>
      <c r="O267" s="307"/>
      <c r="P267" s="307"/>
      <c r="Q267" s="307"/>
      <c r="R267" s="307"/>
      <c r="S267" s="307"/>
      <c r="T267" s="307"/>
      <c r="U267" s="307"/>
      <c r="V267" s="307"/>
    </row>
    <row r="268" spans="1:23" s="249" customFormat="1" ht="15.75" thickTop="1" x14ac:dyDescent="0.25">
      <c r="A268" s="339"/>
      <c r="B268" s="340"/>
      <c r="C268" s="340"/>
      <c r="D268" s="340"/>
      <c r="E268" s="340"/>
      <c r="F268" s="340"/>
      <c r="G268" s="340"/>
      <c r="H268" s="340"/>
      <c r="I268" s="340"/>
      <c r="J268" s="340"/>
      <c r="K268" s="340"/>
      <c r="L268" s="340"/>
      <c r="M268" s="340"/>
      <c r="N268" s="340"/>
      <c r="O268" s="340"/>
      <c r="P268" s="340"/>
      <c r="Q268" s="340"/>
      <c r="R268" s="340"/>
      <c r="S268" s="340"/>
      <c r="T268" s="340"/>
      <c r="U268" s="340"/>
      <c r="V268" s="340"/>
      <c r="W268" s="324"/>
    </row>
    <row r="269" spans="1:23" s="249" customFormat="1" ht="23.25" x14ac:dyDescent="0.25">
      <c r="A269" s="403" t="s">
        <v>129</v>
      </c>
      <c r="B269" s="464"/>
      <c r="C269" s="465"/>
      <c r="D269" s="465"/>
      <c r="E269" s="465"/>
      <c r="F269" s="465"/>
      <c r="G269" s="465"/>
      <c r="H269" s="465"/>
      <c r="I269" s="465"/>
      <c r="J269" s="465"/>
      <c r="K269" s="465"/>
      <c r="L269" s="465"/>
      <c r="M269" s="465"/>
      <c r="N269" s="465"/>
      <c r="O269" s="465"/>
      <c r="P269" s="465"/>
      <c r="Q269" s="465"/>
      <c r="R269" s="465"/>
      <c r="S269" s="465"/>
      <c r="T269" s="465"/>
      <c r="U269" s="465"/>
      <c r="V269" s="466"/>
      <c r="W269" s="325"/>
    </row>
    <row r="270" spans="1:23" s="249" customFormat="1" ht="24" thickBot="1" x14ac:dyDescent="0.3">
      <c r="A270" s="403"/>
      <c r="B270" s="275"/>
      <c r="C270" s="144"/>
      <c r="D270" s="144"/>
      <c r="E270" s="144"/>
      <c r="F270" s="144"/>
      <c r="G270" s="144"/>
      <c r="H270" s="145"/>
      <c r="I270" s="407"/>
      <c r="J270" s="407"/>
      <c r="K270" s="407"/>
      <c r="L270" s="318"/>
      <c r="M270" s="144"/>
      <c r="N270" s="144"/>
      <c r="O270" s="144"/>
      <c r="P270" s="144"/>
      <c r="Q270" s="144"/>
      <c r="R270" s="144"/>
      <c r="S270" s="144"/>
      <c r="T270" s="144"/>
      <c r="U270" s="144"/>
      <c r="V270" s="276"/>
      <c r="W270" s="325"/>
    </row>
    <row r="271" spans="1:23" s="249" customFormat="1" ht="16.5" thickTop="1" thickBot="1" x14ac:dyDescent="0.3">
      <c r="A271" s="403"/>
      <c r="B271" s="256"/>
      <c r="C271" s="302"/>
      <c r="D271" s="302"/>
      <c r="E271" s="148"/>
      <c r="F271" s="408" t="s">
        <v>13</v>
      </c>
      <c r="G271" s="408"/>
      <c r="H271" s="290"/>
      <c r="I271" s="280" t="s">
        <v>14</v>
      </c>
      <c r="J271" s="278"/>
      <c r="K271" s="250" t="s">
        <v>15</v>
      </c>
      <c r="L271" s="291"/>
      <c r="M271" s="151"/>
      <c r="N271" s="151"/>
      <c r="O271" s="409" t="s">
        <v>1</v>
      </c>
      <c r="P271" s="409"/>
      <c r="Q271" s="409"/>
      <c r="R271" s="409"/>
      <c r="S271" s="409"/>
      <c r="T271" s="409"/>
      <c r="U271" s="152"/>
      <c r="V271" s="255" t="s">
        <v>7</v>
      </c>
      <c r="W271" s="325"/>
    </row>
    <row r="272" spans="1:23" s="249" customFormat="1" ht="15.75" thickTop="1" x14ac:dyDescent="0.25">
      <c r="A272" s="394" t="s">
        <v>132</v>
      </c>
      <c r="B272" s="448"/>
      <c r="C272" s="415" t="s">
        <v>9</v>
      </c>
      <c r="D272" s="272"/>
      <c r="E272" s="244" t="s">
        <v>36</v>
      </c>
      <c r="F272" s="410"/>
      <c r="G272" s="411"/>
      <c r="H272" s="290"/>
      <c r="I272" s="281">
        <v>0.5</v>
      </c>
      <c r="J272" s="278"/>
      <c r="K272" s="286">
        <f>I272*10</f>
        <v>5</v>
      </c>
      <c r="L272" s="291"/>
      <c r="M272" s="302"/>
      <c r="N272" s="302"/>
      <c r="O272" s="412"/>
      <c r="P272" s="413"/>
      <c r="Q272" s="413"/>
      <c r="R272" s="413"/>
      <c r="S272" s="413"/>
      <c r="T272" s="414"/>
      <c r="U272" s="254"/>
      <c r="V272" s="423" t="s">
        <v>18</v>
      </c>
      <c r="W272" s="325"/>
    </row>
    <row r="273" spans="1:23" s="249" customFormat="1" x14ac:dyDescent="0.25">
      <c r="A273" s="394"/>
      <c r="B273" s="448"/>
      <c r="C273" s="416"/>
      <c r="D273" s="273"/>
      <c r="E273" s="258"/>
      <c r="F273" s="449"/>
      <c r="G273" s="450"/>
      <c r="H273" s="290"/>
      <c r="I273" s="282"/>
      <c r="J273" s="278"/>
      <c r="K273" s="287"/>
      <c r="L273" s="291"/>
      <c r="M273" s="302"/>
      <c r="N273" s="302"/>
      <c r="O273" s="451"/>
      <c r="P273" s="452"/>
      <c r="Q273" s="452"/>
      <c r="R273" s="452"/>
      <c r="S273" s="452"/>
      <c r="T273" s="453"/>
      <c r="U273" s="254"/>
      <c r="V273" s="423"/>
      <c r="W273" s="325"/>
    </row>
    <row r="274" spans="1:23" s="249" customFormat="1" ht="21" customHeight="1" x14ac:dyDescent="0.25">
      <c r="A274" s="394"/>
      <c r="B274" s="448"/>
      <c r="C274" s="416"/>
      <c r="D274" s="273"/>
      <c r="E274" s="259"/>
      <c r="F274" s="454"/>
      <c r="G274" s="455"/>
      <c r="H274" s="290"/>
      <c r="I274" s="283"/>
      <c r="J274" s="278"/>
      <c r="K274" s="288"/>
      <c r="L274" s="291"/>
      <c r="M274" s="302"/>
      <c r="N274" s="302"/>
      <c r="O274" s="456"/>
      <c r="P274" s="457"/>
      <c r="Q274" s="457"/>
      <c r="R274" s="457"/>
      <c r="S274" s="457"/>
      <c r="T274" s="458"/>
      <c r="U274" s="254"/>
      <c r="V274" s="423"/>
      <c r="W274" s="325"/>
    </row>
    <row r="275" spans="1:23" s="249" customFormat="1" ht="16.5" thickBot="1" x14ac:dyDescent="0.3">
      <c r="A275" s="341" t="s">
        <v>6</v>
      </c>
      <c r="B275" s="448"/>
      <c r="C275" s="417"/>
      <c r="D275" s="274"/>
      <c r="E275" s="260"/>
      <c r="F275" s="459"/>
      <c r="G275" s="460"/>
      <c r="H275" s="290"/>
      <c r="I275" s="284"/>
      <c r="J275" s="278"/>
      <c r="K275" s="261"/>
      <c r="L275" s="291"/>
      <c r="M275" s="302"/>
      <c r="N275" s="302"/>
      <c r="O275" s="445"/>
      <c r="P275" s="446"/>
      <c r="Q275" s="446"/>
      <c r="R275" s="446"/>
      <c r="S275" s="446"/>
      <c r="T275" s="447"/>
      <c r="U275" s="254"/>
      <c r="V275" s="423"/>
      <c r="W275" s="325"/>
    </row>
    <row r="276" spans="1:23" s="249" customFormat="1" ht="15.75" thickTop="1" x14ac:dyDescent="0.25">
      <c r="A276" s="439" t="s">
        <v>131</v>
      </c>
      <c r="B276" s="448"/>
      <c r="C276" s="303"/>
      <c r="D276" s="303"/>
      <c r="E276" s="245"/>
      <c r="F276" s="245"/>
      <c r="G276" s="245"/>
      <c r="H276" s="304"/>
      <c r="I276" s="277"/>
      <c r="J276" s="277"/>
      <c r="K276" s="305"/>
      <c r="L276" s="305"/>
      <c r="M276" s="301"/>
      <c r="N276" s="301"/>
      <c r="O276" s="301"/>
      <c r="P276" s="301"/>
      <c r="Q276" s="301"/>
      <c r="R276" s="301"/>
      <c r="S276" s="301"/>
      <c r="T276" s="245"/>
      <c r="U276" s="253"/>
      <c r="V276" s="423"/>
      <c r="W276" s="325"/>
    </row>
    <row r="277" spans="1:23" s="249" customFormat="1" x14ac:dyDescent="0.25">
      <c r="A277" s="439"/>
      <c r="B277" s="448"/>
      <c r="C277" s="303"/>
      <c r="D277" s="303"/>
      <c r="E277" s="245"/>
      <c r="F277" s="245"/>
      <c r="G277" s="245"/>
      <c r="H277" s="304"/>
      <c r="I277" s="277"/>
      <c r="J277" s="277"/>
      <c r="K277" s="305"/>
      <c r="L277" s="305"/>
      <c r="M277" s="301"/>
      <c r="N277" s="245"/>
      <c r="O277" s="245"/>
      <c r="P277" s="245"/>
      <c r="Q277" s="245"/>
      <c r="R277" s="245"/>
      <c r="S277" s="245"/>
      <c r="T277" s="245"/>
      <c r="U277" s="253"/>
      <c r="V277" s="423"/>
      <c r="W277" s="325"/>
    </row>
    <row r="278" spans="1:23" s="249" customFormat="1" ht="26.25" thickBot="1" x14ac:dyDescent="0.3">
      <c r="A278" s="439"/>
      <c r="B278" s="448"/>
      <c r="C278" s="303"/>
      <c r="D278" s="303"/>
      <c r="E278" s="245"/>
      <c r="F278" s="164" t="s">
        <v>12</v>
      </c>
      <c r="G278" s="164" t="s">
        <v>0</v>
      </c>
      <c r="H278" s="290"/>
      <c r="I278" s="277"/>
      <c r="J278" s="278"/>
      <c r="K278" s="305"/>
      <c r="L278" s="278"/>
      <c r="M278" s="301"/>
      <c r="N278" s="245"/>
      <c r="O278" s="409" t="s">
        <v>1</v>
      </c>
      <c r="P278" s="409"/>
      <c r="Q278" s="409"/>
      <c r="R278" s="409"/>
      <c r="S278" s="409"/>
      <c r="T278" s="409"/>
      <c r="U278" s="253"/>
      <c r="V278" s="423"/>
      <c r="W278" s="325"/>
    </row>
    <row r="279" spans="1:23" s="249" customFormat="1" ht="25.5" thickTop="1" thickBot="1" x14ac:dyDescent="0.3">
      <c r="A279" s="439"/>
      <c r="B279" s="448"/>
      <c r="C279" s="440" t="s">
        <v>16</v>
      </c>
      <c r="D279" s="441"/>
      <c r="E279" s="251" t="s">
        <v>26</v>
      </c>
      <c r="F279" s="289" t="s">
        <v>130</v>
      </c>
      <c r="G279" s="292" t="s">
        <v>17</v>
      </c>
      <c r="H279" s="290"/>
      <c r="I279" s="285">
        <v>0.5</v>
      </c>
      <c r="J279" s="278"/>
      <c r="K279" s="262">
        <f>I279*10</f>
        <v>5</v>
      </c>
      <c r="L279" s="291"/>
      <c r="M279" s="302"/>
      <c r="N279" s="245"/>
      <c r="O279" s="461"/>
      <c r="P279" s="462"/>
      <c r="Q279" s="462"/>
      <c r="R279" s="462"/>
      <c r="S279" s="462"/>
      <c r="T279" s="463"/>
      <c r="U279" s="254"/>
      <c r="V279" s="423"/>
      <c r="W279" s="325"/>
    </row>
    <row r="280" spans="1:23" s="249" customFormat="1" ht="15.75" thickTop="1" x14ac:dyDescent="0.25">
      <c r="A280" s="439"/>
      <c r="B280" s="270"/>
      <c r="C280" s="166"/>
      <c r="D280" s="166"/>
      <c r="E280" s="167" t="str">
        <f>IF(SUM(I272:I279)=1,"","le total des pourcentages est différent de 100")</f>
        <v/>
      </c>
      <c r="F280" s="167"/>
      <c r="G280" s="167"/>
      <c r="H280" s="168"/>
      <c r="I280" s="279">
        <f>IF(AND(I272&lt;=0.5,I273&lt;=0.5,I274&lt;=0.5,I275&lt;=0.5,I279&lt;=0.5)=TRUE,SUM(I272:I279),"Erreur")</f>
        <v>1</v>
      </c>
      <c r="J280" s="277"/>
      <c r="K280" s="170">
        <f>IF(AND(K272&lt;=(SUM(K272:K279)/2),K273&lt;=(SUM(K272:K279)/2),K274&lt;=(SUM(K272:K279)/2),K274&lt;=(SUM(K272:K279)/2),K279&lt;=(SUM(K272:K279)/2))=TRUE,SUM(K272:K279),"Erreur")</f>
        <v>10</v>
      </c>
      <c r="L280" s="171"/>
      <c r="M280" s="166"/>
      <c r="N280" s="245"/>
      <c r="O280" s="245"/>
      <c r="P280" s="245"/>
      <c r="Q280" s="245"/>
      <c r="R280" s="245"/>
      <c r="S280" s="166"/>
      <c r="T280" s="172"/>
      <c r="U280" s="166"/>
      <c r="V280" s="271"/>
      <c r="W280" s="325"/>
    </row>
    <row r="281" spans="1:23" s="249" customFormat="1" x14ac:dyDescent="0.25">
      <c r="A281" s="439"/>
      <c r="B281" s="263"/>
      <c r="C281" s="301"/>
      <c r="D281" s="301"/>
      <c r="E281" s="167" t="str">
        <f>IF(AND(I272&lt;=0.5,I273&lt;=0.5,I274&lt;=0.5,I275&lt;=0.5,I279&lt;=0.5)=TRUE,"","il y a des épreuves qui dépassent les 50%")</f>
        <v/>
      </c>
      <c r="F281" s="174"/>
      <c r="G281" s="174"/>
      <c r="H281" s="175"/>
      <c r="I281" s="305"/>
      <c r="J281" s="305"/>
      <c r="K281" s="305"/>
      <c r="L281" s="305"/>
      <c r="M281" s="301"/>
      <c r="N281" s="245"/>
      <c r="O281" s="245"/>
      <c r="P281" s="245"/>
      <c r="Q281" s="245"/>
      <c r="R281" s="245"/>
      <c r="S281" s="301"/>
      <c r="T281" s="301"/>
      <c r="U281" s="301"/>
      <c r="V281" s="264"/>
      <c r="W281" s="325"/>
    </row>
    <row r="282" spans="1:23" s="249" customFormat="1" x14ac:dyDescent="0.25">
      <c r="A282" s="439"/>
      <c r="B282" s="263"/>
      <c r="C282" s="301"/>
      <c r="D282" s="301"/>
      <c r="E282" s="167" t="str">
        <f>IF(ISBLANK(G279),"indiquer obligatoirement la période de l'évaluation finale","")</f>
        <v/>
      </c>
      <c r="F282" s="174"/>
      <c r="G282" s="174"/>
      <c r="H282" s="174"/>
      <c r="I282" s="301"/>
      <c r="J282" s="301"/>
      <c r="K282" s="301"/>
      <c r="L282" s="301"/>
      <c r="M282" s="301"/>
      <c r="N282" s="301"/>
      <c r="O282" s="301"/>
      <c r="P282" s="301"/>
      <c r="Q282" s="301"/>
      <c r="R282" s="301"/>
      <c r="S282" s="301"/>
      <c r="T282" s="301"/>
      <c r="U282" s="301"/>
      <c r="V282" s="264"/>
      <c r="W282" s="325"/>
    </row>
    <row r="283" spans="1:23" s="249" customFormat="1" x14ac:dyDescent="0.25">
      <c r="A283" s="439"/>
      <c r="B283" s="265"/>
      <c r="C283" s="266"/>
      <c r="D283" s="266"/>
      <c r="E283" s="252"/>
      <c r="F283" s="252"/>
      <c r="G283" s="252"/>
      <c r="H283" s="252"/>
      <c r="I283" s="266"/>
      <c r="J283" s="266"/>
      <c r="K283" s="266"/>
      <c r="L283" s="266"/>
      <c r="M283" s="266"/>
      <c r="N283" s="266"/>
      <c r="O283" s="266"/>
      <c r="P283" s="266"/>
      <c r="Q283" s="266"/>
      <c r="R283" s="266"/>
      <c r="S283" s="266"/>
      <c r="T283" s="266"/>
      <c r="U283" s="266"/>
      <c r="V283" s="267"/>
      <c r="W283" s="325"/>
    </row>
    <row r="284" spans="1:23" s="249" customFormat="1" ht="15.75" thickBot="1" x14ac:dyDescent="0.3">
      <c r="A284" s="382"/>
      <c r="B284" s="383"/>
      <c r="C284" s="383"/>
      <c r="D284" s="383"/>
      <c r="E284" s="384"/>
      <c r="F284" s="384"/>
      <c r="G284" s="384"/>
      <c r="H284" s="384"/>
      <c r="I284" s="383"/>
      <c r="J284" s="383"/>
      <c r="K284" s="383"/>
      <c r="L284" s="383"/>
      <c r="M284" s="383"/>
      <c r="N284" s="383"/>
      <c r="O284" s="383"/>
      <c r="P284" s="383"/>
      <c r="Q284" s="383"/>
      <c r="R284" s="383"/>
      <c r="S284" s="383"/>
      <c r="T284" s="383"/>
      <c r="U284" s="383"/>
      <c r="V284" s="383"/>
      <c r="W284" s="333"/>
    </row>
    <row r="285" spans="1:23" ht="17.25" thickTop="1" thickBot="1" x14ac:dyDescent="0.3">
      <c r="T285" s="268" t="s">
        <v>20</v>
      </c>
      <c r="U285" s="269"/>
      <c r="V285" s="381">
        <v>5</v>
      </c>
    </row>
    <row r="286" spans="1:23" ht="6" customHeight="1" thickTop="1" x14ac:dyDescent="0.25">
      <c r="A286" s="339"/>
      <c r="B286" s="340"/>
      <c r="C286" s="340"/>
      <c r="D286" s="340"/>
      <c r="E286" s="340"/>
      <c r="F286" s="340"/>
      <c r="G286" s="340"/>
      <c r="H286" s="340"/>
      <c r="I286" s="340"/>
      <c r="J286" s="340"/>
      <c r="K286" s="340"/>
      <c r="L286" s="340"/>
      <c r="M286" s="340"/>
      <c r="N286" s="340"/>
      <c r="O286" s="340"/>
      <c r="P286" s="340"/>
      <c r="Q286" s="340"/>
      <c r="R286" s="340"/>
      <c r="S286" s="340"/>
      <c r="T286" s="340"/>
      <c r="U286" s="340"/>
      <c r="V286" s="340"/>
      <c r="W286" s="324"/>
    </row>
    <row r="287" spans="1:23" ht="24" thickBot="1" x14ac:dyDescent="0.3">
      <c r="A287" s="385" t="s">
        <v>138</v>
      </c>
      <c r="B287" s="275"/>
      <c r="C287" s="144"/>
      <c r="D287" s="144"/>
      <c r="E287" s="144"/>
      <c r="F287" s="144"/>
      <c r="G287" s="144"/>
      <c r="H287" s="145"/>
      <c r="I287" s="407"/>
      <c r="J287" s="407"/>
      <c r="K287" s="407"/>
      <c r="L287" s="318"/>
      <c r="M287" s="144"/>
      <c r="N287" s="144"/>
      <c r="O287" s="144"/>
      <c r="P287" s="144"/>
      <c r="Q287" s="144"/>
      <c r="R287" s="144"/>
      <c r="S287" s="144"/>
      <c r="T287" s="144"/>
      <c r="U287" s="144"/>
      <c r="V287" s="276"/>
      <c r="W287" s="325"/>
    </row>
    <row r="288" spans="1:23" ht="23.45" customHeight="1" thickTop="1" thickBot="1" x14ac:dyDescent="0.3">
      <c r="A288" s="386"/>
      <c r="B288" s="256"/>
      <c r="C288" s="302"/>
      <c r="D288" s="302"/>
      <c r="E288" s="148"/>
      <c r="F288" s="408" t="s">
        <v>13</v>
      </c>
      <c r="G288" s="408"/>
      <c r="H288" s="290"/>
      <c r="I288" s="280" t="s">
        <v>14</v>
      </c>
      <c r="J288" s="278"/>
      <c r="K288" s="250" t="s">
        <v>15</v>
      </c>
      <c r="L288" s="291"/>
      <c r="M288" s="151"/>
      <c r="N288" s="151"/>
      <c r="O288" s="409" t="s">
        <v>1</v>
      </c>
      <c r="P288" s="409"/>
      <c r="Q288" s="409"/>
      <c r="R288" s="409"/>
      <c r="S288" s="409"/>
      <c r="T288" s="409"/>
      <c r="U288" s="152"/>
      <c r="V288" s="255" t="s">
        <v>7</v>
      </c>
      <c r="W288" s="325"/>
    </row>
    <row r="289" spans="1:23" ht="30.75" thickTop="1" x14ac:dyDescent="0.25">
      <c r="A289" s="394" t="s">
        <v>73</v>
      </c>
      <c r="B289" s="448"/>
      <c r="C289" s="415" t="s">
        <v>9</v>
      </c>
      <c r="D289" s="272"/>
      <c r="E289" s="257" t="s">
        <v>75</v>
      </c>
      <c r="F289" s="410" t="s">
        <v>25</v>
      </c>
      <c r="G289" s="411"/>
      <c r="H289" s="290"/>
      <c r="I289" s="281">
        <v>0.5</v>
      </c>
      <c r="J289" s="278"/>
      <c r="K289" s="286">
        <f>I289*10</f>
        <v>5</v>
      </c>
      <c r="L289" s="291"/>
      <c r="M289" s="302"/>
      <c r="N289" s="302"/>
      <c r="O289" s="412" t="s">
        <v>74</v>
      </c>
      <c r="P289" s="413"/>
      <c r="Q289" s="413"/>
      <c r="R289" s="413"/>
      <c r="S289" s="413"/>
      <c r="T289" s="414"/>
      <c r="U289" s="254"/>
      <c r="V289" s="423" t="s">
        <v>18</v>
      </c>
      <c r="W289" s="325"/>
    </row>
    <row r="290" spans="1:23" x14ac:dyDescent="0.25">
      <c r="A290" s="394"/>
      <c r="B290" s="448"/>
      <c r="C290" s="416"/>
      <c r="D290" s="273"/>
      <c r="E290" s="258"/>
      <c r="F290" s="449"/>
      <c r="G290" s="450"/>
      <c r="H290" s="290"/>
      <c r="I290" s="282"/>
      <c r="J290" s="278"/>
      <c r="K290" s="287">
        <f>I290*10</f>
        <v>0</v>
      </c>
      <c r="L290" s="291"/>
      <c r="M290" s="302"/>
      <c r="N290" s="302"/>
      <c r="O290" s="451"/>
      <c r="P290" s="452"/>
      <c r="Q290" s="452"/>
      <c r="R290" s="452"/>
      <c r="S290" s="452"/>
      <c r="T290" s="453"/>
      <c r="U290" s="254"/>
      <c r="V290" s="423"/>
      <c r="W290" s="325"/>
    </row>
    <row r="291" spans="1:23" x14ac:dyDescent="0.25">
      <c r="A291" s="394"/>
      <c r="B291" s="448"/>
      <c r="C291" s="416"/>
      <c r="D291" s="273"/>
      <c r="E291" s="259"/>
      <c r="F291" s="454"/>
      <c r="G291" s="455"/>
      <c r="H291" s="290"/>
      <c r="I291" s="283"/>
      <c r="J291" s="278"/>
      <c r="K291" s="288">
        <f>I291*10</f>
        <v>0</v>
      </c>
      <c r="L291" s="291"/>
      <c r="M291" s="302"/>
      <c r="N291" s="302"/>
      <c r="O291" s="456"/>
      <c r="P291" s="457"/>
      <c r="Q291" s="457"/>
      <c r="R291" s="457"/>
      <c r="S291" s="457"/>
      <c r="T291" s="458"/>
      <c r="U291" s="254"/>
      <c r="V291" s="423"/>
      <c r="W291" s="325"/>
    </row>
    <row r="292" spans="1:23" ht="16.5" thickBot="1" x14ac:dyDescent="0.3">
      <c r="A292" s="341" t="s">
        <v>6</v>
      </c>
      <c r="B292" s="448"/>
      <c r="C292" s="417"/>
      <c r="D292" s="274"/>
      <c r="E292" s="260"/>
      <c r="F292" s="459"/>
      <c r="G292" s="460"/>
      <c r="H292" s="290"/>
      <c r="I292" s="284"/>
      <c r="J292" s="278"/>
      <c r="K292" s="261">
        <f>I292*10</f>
        <v>0</v>
      </c>
      <c r="L292" s="291"/>
      <c r="M292" s="302"/>
      <c r="N292" s="302"/>
      <c r="O292" s="445"/>
      <c r="P292" s="446"/>
      <c r="Q292" s="446"/>
      <c r="R292" s="446"/>
      <c r="S292" s="446"/>
      <c r="T292" s="447"/>
      <c r="U292" s="254"/>
      <c r="V292" s="423"/>
      <c r="W292" s="325"/>
    </row>
    <row r="293" spans="1:23" ht="15.75" thickTop="1" x14ac:dyDescent="0.25">
      <c r="A293" s="439" t="s">
        <v>117</v>
      </c>
      <c r="B293" s="448"/>
      <c r="C293" s="303"/>
      <c r="D293" s="303"/>
      <c r="E293" s="245"/>
      <c r="F293" s="245"/>
      <c r="G293" s="245"/>
      <c r="H293" s="304"/>
      <c r="I293" s="277"/>
      <c r="J293" s="277"/>
      <c r="K293" s="305"/>
      <c r="L293" s="305"/>
      <c r="M293" s="301"/>
      <c r="N293" s="301"/>
      <c r="O293" s="301"/>
      <c r="P293" s="301"/>
      <c r="Q293" s="301"/>
      <c r="R293" s="301"/>
      <c r="S293" s="301"/>
      <c r="T293" s="245"/>
      <c r="U293" s="253"/>
      <c r="V293" s="423"/>
      <c r="W293" s="325"/>
    </row>
    <row r="294" spans="1:23" x14ac:dyDescent="0.25">
      <c r="A294" s="439"/>
      <c r="B294" s="448"/>
      <c r="C294" s="303"/>
      <c r="D294" s="303"/>
      <c r="E294" s="245"/>
      <c r="F294" s="245"/>
      <c r="G294" s="245"/>
      <c r="H294" s="304"/>
      <c r="I294" s="277"/>
      <c r="J294" s="277"/>
      <c r="K294" s="305"/>
      <c r="L294" s="305"/>
      <c r="M294" s="301"/>
      <c r="N294" s="245"/>
      <c r="O294" s="245"/>
      <c r="P294" s="245"/>
      <c r="Q294" s="245"/>
      <c r="R294" s="245"/>
      <c r="S294" s="245"/>
      <c r="T294" s="245"/>
      <c r="U294" s="253"/>
      <c r="V294" s="423"/>
      <c r="W294" s="325"/>
    </row>
    <row r="295" spans="1:23" ht="26.25" thickBot="1" x14ac:dyDescent="0.3">
      <c r="A295" s="439"/>
      <c r="B295" s="448"/>
      <c r="C295" s="303"/>
      <c r="D295" s="303"/>
      <c r="E295" s="245"/>
      <c r="F295" s="164" t="s">
        <v>12</v>
      </c>
      <c r="G295" s="164" t="s">
        <v>0</v>
      </c>
      <c r="H295" s="290"/>
      <c r="I295" s="277"/>
      <c r="J295" s="278"/>
      <c r="K295" s="305"/>
      <c r="L295" s="278"/>
      <c r="M295" s="301"/>
      <c r="N295" s="245"/>
      <c r="O295" s="409" t="s">
        <v>1</v>
      </c>
      <c r="P295" s="409"/>
      <c r="Q295" s="409"/>
      <c r="R295" s="409"/>
      <c r="S295" s="409"/>
      <c r="T295" s="409"/>
      <c r="U295" s="253"/>
      <c r="V295" s="423"/>
      <c r="W295" s="325"/>
    </row>
    <row r="296" spans="1:23" ht="31.5" thickTop="1" thickBot="1" x14ac:dyDescent="0.3">
      <c r="A296" s="439"/>
      <c r="B296" s="448"/>
      <c r="C296" s="440" t="s">
        <v>16</v>
      </c>
      <c r="D296" s="441"/>
      <c r="E296" s="243" t="s">
        <v>75</v>
      </c>
      <c r="F296" s="289" t="s">
        <v>25</v>
      </c>
      <c r="G296" s="292" t="s">
        <v>17</v>
      </c>
      <c r="H296" s="290"/>
      <c r="I296" s="285">
        <v>0.5</v>
      </c>
      <c r="J296" s="278"/>
      <c r="K296" s="262">
        <f>I296*10</f>
        <v>5</v>
      </c>
      <c r="L296" s="291"/>
      <c r="M296" s="302"/>
      <c r="N296" s="245"/>
      <c r="O296" s="461" t="s">
        <v>74</v>
      </c>
      <c r="P296" s="462"/>
      <c r="Q296" s="462"/>
      <c r="R296" s="462"/>
      <c r="S296" s="462"/>
      <c r="T296" s="463"/>
      <c r="U296" s="254"/>
      <c r="V296" s="423"/>
      <c r="W296" s="325"/>
    </row>
    <row r="297" spans="1:23" ht="15.75" thickTop="1" x14ac:dyDescent="0.25">
      <c r="A297" s="439"/>
      <c r="B297" s="270"/>
      <c r="C297" s="166"/>
      <c r="D297" s="166"/>
      <c r="E297" s="167" t="str">
        <f>IF(SUM(I289:I296)=1,"","le total des pourcentages est différent de 100")</f>
        <v/>
      </c>
      <c r="F297" s="167"/>
      <c r="G297" s="167"/>
      <c r="H297" s="168"/>
      <c r="I297" s="279">
        <f>IF(AND(I289&lt;=0.5,I290&lt;=0.5,I291&lt;=0.5,I292&lt;=0.5,I296&lt;=0.5)=TRUE,SUM(I289:I296),"Erreur")</f>
        <v>1</v>
      </c>
      <c r="J297" s="277"/>
      <c r="K297" s="170">
        <f>IF(AND(K289&lt;=(SUM(K289:K296)/2),K290&lt;=(SUM(K289:K296)/2),K291&lt;=(SUM(K289:K296)/2),K291&lt;=(SUM(K289:K296)/2),K296&lt;=(SUM(K289:K296)/2))=TRUE,SUM(K289:K296),"Erreur")</f>
        <v>10</v>
      </c>
      <c r="L297" s="171"/>
      <c r="M297" s="166"/>
      <c r="N297" s="245"/>
      <c r="O297" s="245"/>
      <c r="P297" s="245"/>
      <c r="Q297" s="245"/>
      <c r="R297" s="245"/>
      <c r="S297" s="166"/>
      <c r="T297" s="172"/>
      <c r="U297" s="166"/>
      <c r="V297" s="271"/>
      <c r="W297" s="325"/>
    </row>
    <row r="298" spans="1:23" x14ac:dyDescent="0.25">
      <c r="A298" s="439"/>
      <c r="B298" s="263"/>
      <c r="C298" s="301"/>
      <c r="D298" s="301"/>
      <c r="E298" s="167" t="str">
        <f>IF(AND(I289&lt;=0.5,I290&lt;=0.5,I291&lt;=0.5,I292&lt;=0.5,I296&lt;=0.5)=TRUE,"","il y a des épreuves qui dépassent les 50%")</f>
        <v/>
      </c>
      <c r="F298" s="174"/>
      <c r="G298" s="174"/>
      <c r="H298" s="175"/>
      <c r="I298" s="305"/>
      <c r="J298" s="305"/>
      <c r="K298" s="305"/>
      <c r="L298" s="305"/>
      <c r="M298" s="301"/>
      <c r="N298" s="245"/>
      <c r="O298" s="245"/>
      <c r="P298" s="245"/>
      <c r="Q298" s="245"/>
      <c r="R298" s="245"/>
      <c r="S298" s="301"/>
      <c r="T298" s="301"/>
      <c r="U298" s="301"/>
      <c r="V298" s="264"/>
      <c r="W298" s="325"/>
    </row>
    <row r="299" spans="1:23" ht="4.5" customHeight="1" x14ac:dyDescent="0.25">
      <c r="A299" s="439"/>
      <c r="B299" s="263"/>
      <c r="C299" s="301"/>
      <c r="D299" s="301"/>
      <c r="E299" s="167" t="str">
        <f>IF(ISBLANK(G296),"indiquer obligatoirement la période de l'évaluation finale","")</f>
        <v/>
      </c>
      <c r="F299" s="174"/>
      <c r="G299" s="174"/>
      <c r="H299" s="174"/>
      <c r="I299" s="301"/>
      <c r="J299" s="301"/>
      <c r="K299" s="301"/>
      <c r="L299" s="301"/>
      <c r="M299" s="301"/>
      <c r="N299" s="301"/>
      <c r="O299" s="301"/>
      <c r="P299" s="301"/>
      <c r="Q299" s="301"/>
      <c r="R299" s="301"/>
      <c r="S299" s="301"/>
      <c r="T299" s="301"/>
      <c r="U299" s="301"/>
      <c r="V299" s="264"/>
      <c r="W299" s="325"/>
    </row>
    <row r="300" spans="1:23" ht="4.5" customHeight="1" x14ac:dyDescent="0.25">
      <c r="A300" s="439"/>
      <c r="B300" s="265"/>
      <c r="C300" s="266"/>
      <c r="D300" s="266"/>
      <c r="E300" s="252"/>
      <c r="F300" s="252"/>
      <c r="G300" s="252"/>
      <c r="H300" s="252"/>
      <c r="I300" s="266"/>
      <c r="J300" s="266"/>
      <c r="K300" s="266"/>
      <c r="L300" s="266"/>
      <c r="M300" s="266"/>
      <c r="N300" s="266"/>
      <c r="O300" s="266"/>
      <c r="P300" s="266"/>
      <c r="Q300" s="266"/>
      <c r="R300" s="266"/>
      <c r="S300" s="266"/>
      <c r="T300" s="266"/>
      <c r="U300" s="266"/>
      <c r="V300" s="267"/>
      <c r="W300" s="325"/>
    </row>
    <row r="301" spans="1:23" ht="15.75" thickBot="1" x14ac:dyDescent="0.3">
      <c r="A301" s="387"/>
      <c r="B301" s="293"/>
      <c r="C301" s="293"/>
      <c r="D301" s="293"/>
      <c r="E301" s="293"/>
      <c r="F301" s="293"/>
      <c r="G301" s="293"/>
      <c r="H301" s="293"/>
      <c r="I301" s="293"/>
      <c r="J301" s="293"/>
      <c r="K301" s="293"/>
      <c r="L301" s="293"/>
      <c r="M301" s="293"/>
      <c r="N301" s="293"/>
      <c r="O301" s="293"/>
      <c r="P301" s="293"/>
      <c r="Q301" s="293"/>
      <c r="R301" s="293"/>
      <c r="S301" s="293"/>
      <c r="T301" s="293"/>
      <c r="U301" s="293"/>
      <c r="V301" s="293"/>
      <c r="W301" s="325"/>
    </row>
    <row r="302" spans="1:23" ht="15.75" thickBot="1" x14ac:dyDescent="0.3">
      <c r="A302" s="388"/>
      <c r="B302" s="389"/>
      <c r="C302" s="389"/>
      <c r="D302" s="389"/>
      <c r="E302" s="389"/>
      <c r="F302" s="389"/>
      <c r="G302" s="389"/>
      <c r="H302" s="389"/>
      <c r="I302" s="389"/>
      <c r="J302" s="389"/>
      <c r="K302" s="389"/>
      <c r="L302" s="389"/>
      <c r="M302" s="389"/>
      <c r="N302" s="389"/>
      <c r="O302" s="389"/>
      <c r="P302" s="389"/>
      <c r="Q302" s="389"/>
      <c r="R302" s="389"/>
      <c r="S302" s="389"/>
      <c r="T302" s="389"/>
      <c r="U302" s="389"/>
      <c r="V302" s="389"/>
      <c r="W302" s="333"/>
    </row>
    <row r="303" spans="1:23" ht="15.75" thickTop="1" x14ac:dyDescent="0.25">
      <c r="A303" s="322"/>
      <c r="B303" s="323"/>
      <c r="C303" s="323"/>
      <c r="D303" s="323"/>
      <c r="E303" s="323"/>
      <c r="F303" s="323"/>
      <c r="G303" s="323"/>
      <c r="H303" s="323"/>
      <c r="I303" s="323"/>
      <c r="J303" s="323"/>
      <c r="K303" s="323"/>
      <c r="L303" s="323"/>
      <c r="M303" s="323"/>
      <c r="N303" s="323"/>
      <c r="O303" s="323"/>
      <c r="P303" s="323"/>
      <c r="Q303" s="323"/>
      <c r="R303" s="323"/>
      <c r="S303" s="323"/>
      <c r="T303" s="323"/>
      <c r="U303" s="323"/>
      <c r="V303" s="323"/>
      <c r="W303" s="324"/>
    </row>
    <row r="304" spans="1:23" ht="23.25" x14ac:dyDescent="0.25">
      <c r="A304" s="403" t="s">
        <v>139</v>
      </c>
      <c r="B304" s="464"/>
      <c r="C304" s="465"/>
      <c r="D304" s="465"/>
      <c r="E304" s="465"/>
      <c r="F304" s="465"/>
      <c r="G304" s="465"/>
      <c r="H304" s="465"/>
      <c r="I304" s="465"/>
      <c r="J304" s="465"/>
      <c r="K304" s="465"/>
      <c r="L304" s="465"/>
      <c r="M304" s="465"/>
      <c r="N304" s="465"/>
      <c r="O304" s="465"/>
      <c r="P304" s="465"/>
      <c r="Q304" s="465"/>
      <c r="R304" s="465"/>
      <c r="S304" s="465"/>
      <c r="T304" s="465"/>
      <c r="U304" s="465"/>
      <c r="V304" s="466"/>
      <c r="W304" s="325"/>
    </row>
    <row r="305" spans="1:24" ht="24" thickBot="1" x14ac:dyDescent="0.3">
      <c r="A305" s="403"/>
      <c r="B305" s="275"/>
      <c r="C305" s="144"/>
      <c r="D305" s="144"/>
      <c r="E305" s="144"/>
      <c r="F305" s="144"/>
      <c r="G305" s="144"/>
      <c r="H305" s="145"/>
      <c r="I305" s="407"/>
      <c r="J305" s="407"/>
      <c r="K305" s="407"/>
      <c r="L305" s="318"/>
      <c r="M305" s="144"/>
      <c r="N305" s="144"/>
      <c r="O305" s="144"/>
      <c r="P305" s="144"/>
      <c r="Q305" s="144"/>
      <c r="R305" s="144"/>
      <c r="S305" s="144"/>
      <c r="T305" s="144"/>
      <c r="U305" s="144"/>
      <c r="V305" s="276"/>
      <c r="W305" s="325"/>
    </row>
    <row r="306" spans="1:24" ht="16.5" thickTop="1" thickBot="1" x14ac:dyDescent="0.3">
      <c r="A306" s="403"/>
      <c r="B306" s="256"/>
      <c r="C306" s="302"/>
      <c r="D306" s="302"/>
      <c r="E306" s="148"/>
      <c r="F306" s="408" t="s">
        <v>13</v>
      </c>
      <c r="G306" s="408"/>
      <c r="H306" s="290"/>
      <c r="I306" s="280" t="s">
        <v>14</v>
      </c>
      <c r="J306" s="278"/>
      <c r="K306" s="250" t="s">
        <v>15</v>
      </c>
      <c r="L306" s="291"/>
      <c r="M306" s="151"/>
      <c r="N306" s="151"/>
      <c r="O306" s="409" t="s">
        <v>1</v>
      </c>
      <c r="P306" s="409"/>
      <c r="Q306" s="409"/>
      <c r="R306" s="409"/>
      <c r="S306" s="409"/>
      <c r="T306" s="409"/>
      <c r="U306" s="152"/>
      <c r="V306" s="255" t="s">
        <v>7</v>
      </c>
      <c r="W306" s="325"/>
    </row>
    <row r="307" spans="1:24" ht="15.75" thickTop="1" x14ac:dyDescent="0.25">
      <c r="A307" s="394" t="s">
        <v>118</v>
      </c>
      <c r="B307" s="448"/>
      <c r="C307" s="415" t="s">
        <v>9</v>
      </c>
      <c r="D307" s="272"/>
      <c r="E307" s="257" t="s">
        <v>36</v>
      </c>
      <c r="F307" s="410" t="s">
        <v>25</v>
      </c>
      <c r="G307" s="411"/>
      <c r="H307" s="290"/>
      <c r="I307" s="281">
        <v>0.5</v>
      </c>
      <c r="J307" s="278"/>
      <c r="K307" s="286">
        <f>I307*10</f>
        <v>5</v>
      </c>
      <c r="L307" s="291"/>
      <c r="M307" s="302"/>
      <c r="N307" s="302"/>
      <c r="O307" s="412"/>
      <c r="P307" s="413"/>
      <c r="Q307" s="413"/>
      <c r="R307" s="413"/>
      <c r="S307" s="413"/>
      <c r="T307" s="414"/>
      <c r="U307" s="254"/>
      <c r="V307" s="423" t="s">
        <v>18</v>
      </c>
      <c r="W307" s="325"/>
    </row>
    <row r="308" spans="1:24" x14ac:dyDescent="0.25">
      <c r="A308" s="394"/>
      <c r="B308" s="448"/>
      <c r="C308" s="416"/>
      <c r="D308" s="273"/>
      <c r="E308" s="258"/>
      <c r="F308" s="449"/>
      <c r="G308" s="450"/>
      <c r="H308" s="290"/>
      <c r="I308" s="282"/>
      <c r="J308" s="278"/>
      <c r="K308" s="287">
        <f>I308*10</f>
        <v>0</v>
      </c>
      <c r="L308" s="291"/>
      <c r="M308" s="302"/>
      <c r="N308" s="302"/>
      <c r="O308" s="451"/>
      <c r="P308" s="452"/>
      <c r="Q308" s="452"/>
      <c r="R308" s="452"/>
      <c r="S308" s="452"/>
      <c r="T308" s="453"/>
      <c r="U308" s="254"/>
      <c r="V308" s="423"/>
      <c r="W308" s="325"/>
    </row>
    <row r="309" spans="1:24" x14ac:dyDescent="0.25">
      <c r="A309" s="394"/>
      <c r="B309" s="448"/>
      <c r="C309" s="416"/>
      <c r="D309" s="273"/>
      <c r="E309" s="259"/>
      <c r="F309" s="454"/>
      <c r="G309" s="455"/>
      <c r="H309" s="290"/>
      <c r="I309" s="283"/>
      <c r="J309" s="278"/>
      <c r="K309" s="288">
        <f>I309*10</f>
        <v>0</v>
      </c>
      <c r="L309" s="291"/>
      <c r="M309" s="302"/>
      <c r="N309" s="302"/>
      <c r="O309" s="456"/>
      <c r="P309" s="457"/>
      <c r="Q309" s="457"/>
      <c r="R309" s="457"/>
      <c r="S309" s="457"/>
      <c r="T309" s="458"/>
      <c r="U309" s="254"/>
      <c r="V309" s="423"/>
      <c r="W309" s="325"/>
    </row>
    <row r="310" spans="1:24" ht="16.5" thickBot="1" x14ac:dyDescent="0.3">
      <c r="A310" s="341" t="s">
        <v>6</v>
      </c>
      <c r="B310" s="448"/>
      <c r="C310" s="417"/>
      <c r="D310" s="274"/>
      <c r="E310" s="260"/>
      <c r="F310" s="459"/>
      <c r="G310" s="460"/>
      <c r="H310" s="290"/>
      <c r="I310" s="284"/>
      <c r="J310" s="278"/>
      <c r="K310" s="261">
        <f>I310*10</f>
        <v>0</v>
      </c>
      <c r="L310" s="291"/>
      <c r="M310" s="302"/>
      <c r="N310" s="302"/>
      <c r="O310" s="445"/>
      <c r="P310" s="446"/>
      <c r="Q310" s="446"/>
      <c r="R310" s="446"/>
      <c r="S310" s="446"/>
      <c r="T310" s="447"/>
      <c r="U310" s="254"/>
      <c r="V310" s="423"/>
      <c r="W310" s="325"/>
    </row>
    <row r="311" spans="1:24" ht="15.75" thickTop="1" x14ac:dyDescent="0.25">
      <c r="A311" s="439" t="s">
        <v>35</v>
      </c>
      <c r="B311" s="448"/>
      <c r="C311" s="303"/>
      <c r="D311" s="303"/>
      <c r="E311" s="245"/>
      <c r="F311" s="245"/>
      <c r="G311" s="245"/>
      <c r="H311" s="304"/>
      <c r="I311" s="277"/>
      <c r="J311" s="277"/>
      <c r="K311" s="305"/>
      <c r="L311" s="305"/>
      <c r="M311" s="301"/>
      <c r="N311" s="301"/>
      <c r="O311" s="301"/>
      <c r="P311" s="301"/>
      <c r="Q311" s="301"/>
      <c r="R311" s="301"/>
      <c r="S311" s="301"/>
      <c r="T311" s="245"/>
      <c r="U311" s="253"/>
      <c r="V311" s="423"/>
      <c r="W311" s="325"/>
    </row>
    <row r="312" spans="1:24" x14ac:dyDescent="0.25">
      <c r="A312" s="439"/>
      <c r="B312" s="448"/>
      <c r="C312" s="303"/>
      <c r="D312" s="303"/>
      <c r="E312" s="245"/>
      <c r="F312" s="245"/>
      <c r="G312" s="245"/>
      <c r="H312" s="304"/>
      <c r="I312" s="277"/>
      <c r="J312" s="277"/>
      <c r="K312" s="305"/>
      <c r="L312" s="305"/>
      <c r="M312" s="301"/>
      <c r="N312" s="245"/>
      <c r="O312" s="245"/>
      <c r="P312" s="245"/>
      <c r="Q312" s="245"/>
      <c r="R312" s="245"/>
      <c r="S312" s="245"/>
      <c r="T312" s="245"/>
      <c r="U312" s="253"/>
      <c r="V312" s="423"/>
      <c r="W312" s="325"/>
    </row>
    <row r="313" spans="1:24" ht="26.25" thickBot="1" x14ac:dyDescent="0.3">
      <c r="A313" s="439"/>
      <c r="B313" s="448"/>
      <c r="C313" s="303"/>
      <c r="D313" s="303"/>
      <c r="E313" s="245"/>
      <c r="F313" s="164" t="s">
        <v>12</v>
      </c>
      <c r="G313" s="164" t="s">
        <v>0</v>
      </c>
      <c r="H313" s="290"/>
      <c r="I313" s="277"/>
      <c r="J313" s="278"/>
      <c r="K313" s="305"/>
      <c r="L313" s="278"/>
      <c r="M313" s="301"/>
      <c r="N313" s="245"/>
      <c r="O313" s="409" t="s">
        <v>1</v>
      </c>
      <c r="P313" s="409"/>
      <c r="Q313" s="409"/>
      <c r="R313" s="409"/>
      <c r="S313" s="409"/>
      <c r="T313" s="409"/>
      <c r="U313" s="253"/>
      <c r="V313" s="423"/>
      <c r="W313" s="325"/>
    </row>
    <row r="314" spans="1:24" ht="25.5" thickTop="1" thickBot="1" x14ac:dyDescent="0.3">
      <c r="A314" s="439"/>
      <c r="B314" s="448"/>
      <c r="C314" s="440" t="s">
        <v>16</v>
      </c>
      <c r="D314" s="441"/>
      <c r="E314" s="251" t="s">
        <v>36</v>
      </c>
      <c r="F314" s="289" t="s">
        <v>25</v>
      </c>
      <c r="G314" s="292" t="s">
        <v>17</v>
      </c>
      <c r="H314" s="290"/>
      <c r="I314" s="285">
        <v>0.5</v>
      </c>
      <c r="J314" s="278"/>
      <c r="K314" s="262">
        <f>I314*10</f>
        <v>5</v>
      </c>
      <c r="L314" s="291"/>
      <c r="M314" s="302"/>
      <c r="N314" s="245"/>
      <c r="O314" s="461"/>
      <c r="P314" s="462"/>
      <c r="Q314" s="462"/>
      <c r="R314" s="462"/>
      <c r="S314" s="462"/>
      <c r="T314" s="463"/>
      <c r="U314" s="254"/>
      <c r="V314" s="423"/>
      <c r="W314" s="325"/>
    </row>
    <row r="315" spans="1:24" ht="15.75" thickTop="1" x14ac:dyDescent="0.25">
      <c r="A315" s="439"/>
      <c r="B315" s="270"/>
      <c r="C315" s="166"/>
      <c r="D315" s="166"/>
      <c r="E315" s="167" t="str">
        <f>IF(SUM(I307:I314)=1,"","le total des pourcentages est différent de 100")</f>
        <v/>
      </c>
      <c r="F315" s="167"/>
      <c r="G315" s="167"/>
      <c r="H315" s="168"/>
      <c r="I315" s="279">
        <f>IF(AND(I307&lt;=0.5,I308&lt;=0.5,I309&lt;=0.5,I310&lt;=0.5,I314&lt;=0.5)=TRUE,SUM(I307:I314),"Erreur")</f>
        <v>1</v>
      </c>
      <c r="J315" s="277"/>
      <c r="K315" s="170">
        <f>IF(AND(K307&lt;=(SUM(K307:K314)/2),K308&lt;=(SUM(K307:K314)/2),K309&lt;=(SUM(K307:K314)/2),K309&lt;=(SUM(K307:K314)/2),K314&lt;=(SUM(K307:K314)/2))=TRUE,SUM(K307:K314),"Erreur")</f>
        <v>10</v>
      </c>
      <c r="L315" s="171"/>
      <c r="M315" s="166"/>
      <c r="N315" s="245"/>
      <c r="O315" s="245"/>
      <c r="P315" s="245"/>
      <c r="Q315" s="245"/>
      <c r="R315" s="245"/>
      <c r="S315" s="166"/>
      <c r="T315" s="172"/>
      <c r="U315" s="166"/>
      <c r="V315" s="271"/>
      <c r="W315" s="325"/>
    </row>
    <row r="316" spans="1:24" x14ac:dyDescent="0.25">
      <c r="A316" s="439"/>
      <c r="B316" s="263"/>
      <c r="C316" s="301"/>
      <c r="D316" s="301"/>
      <c r="E316" s="167" t="str">
        <f>IF(AND(I307&lt;=0.5,I308&lt;=0.5,I309&lt;=0.5,I310&lt;=0.5,I314&lt;=0.5)=TRUE,"","il y a des épreuves qui dépassent les 50%")</f>
        <v/>
      </c>
      <c r="F316" s="174"/>
      <c r="G316" s="174"/>
      <c r="H316" s="175"/>
      <c r="I316" s="305"/>
      <c r="J316" s="305"/>
      <c r="K316" s="305"/>
      <c r="L316" s="305"/>
      <c r="M316" s="301"/>
      <c r="N316" s="245"/>
      <c r="O316" s="245"/>
      <c r="P316" s="245"/>
      <c r="Q316" s="245"/>
      <c r="R316" s="245"/>
      <c r="S316" s="301"/>
      <c r="T316" s="301"/>
      <c r="U316" s="301"/>
      <c r="V316" s="264"/>
      <c r="W316" s="325"/>
    </row>
    <row r="317" spans="1:24" ht="15.75" thickBot="1" x14ac:dyDescent="0.3">
      <c r="A317" s="505"/>
      <c r="B317" s="363"/>
      <c r="C317" s="364"/>
      <c r="D317" s="364"/>
      <c r="E317" s="349"/>
      <c r="F317" s="349"/>
      <c r="G317" s="349"/>
      <c r="H317" s="349"/>
      <c r="I317" s="364"/>
      <c r="J317" s="364"/>
      <c r="K317" s="364"/>
      <c r="L317" s="364"/>
      <c r="M317" s="364"/>
      <c r="N317" s="364"/>
      <c r="O317" s="364"/>
      <c r="P317" s="364"/>
      <c r="Q317" s="364"/>
      <c r="R317" s="364"/>
      <c r="S317" s="364"/>
      <c r="T317" s="364"/>
      <c r="U317" s="364"/>
      <c r="V317" s="365"/>
      <c r="W317" s="333"/>
    </row>
    <row r="318" spans="1:24" ht="16.5" thickTop="1" thickBot="1" x14ac:dyDescent="0.3">
      <c r="A318" s="33"/>
      <c r="B318" s="34"/>
      <c r="C318" s="34"/>
      <c r="D318" s="34"/>
      <c r="E318" s="34"/>
      <c r="F318" s="34"/>
      <c r="G318" s="34"/>
      <c r="H318" s="34"/>
      <c r="I318" s="34"/>
      <c r="J318" s="34"/>
      <c r="K318" s="34"/>
      <c r="L318" s="34"/>
      <c r="M318" s="34"/>
      <c r="N318" s="34"/>
      <c r="O318" s="34"/>
      <c r="P318" s="34"/>
      <c r="Q318" s="34"/>
      <c r="R318" s="34"/>
      <c r="S318" s="34"/>
      <c r="T318" s="34"/>
      <c r="U318" s="34"/>
      <c r="V318" s="34"/>
    </row>
    <row r="319" spans="1:24" s="537" customFormat="1" ht="15" customHeight="1" thickTop="1" thickBot="1" x14ac:dyDescent="0.3">
      <c r="X319" s="55"/>
    </row>
    <row r="320" spans="1:24" s="537" customFormat="1" ht="8.65" customHeight="1" thickTop="1" x14ac:dyDescent="0.25">
      <c r="A320" s="538"/>
      <c r="B320" s="539"/>
      <c r="C320" s="539"/>
      <c r="D320" s="539"/>
      <c r="E320" s="539"/>
      <c r="F320" s="539"/>
      <c r="G320" s="539"/>
      <c r="H320" s="539"/>
      <c r="I320" s="539"/>
      <c r="J320" s="539"/>
      <c r="K320" s="539"/>
      <c r="L320" s="539"/>
      <c r="M320" s="539"/>
      <c r="N320" s="539"/>
      <c r="O320" s="539"/>
      <c r="P320" s="539"/>
      <c r="Q320" s="539"/>
      <c r="R320" s="539"/>
      <c r="S320" s="539"/>
      <c r="T320" s="539"/>
      <c r="U320" s="539"/>
      <c r="V320" s="539"/>
      <c r="W320" s="540"/>
    </row>
    <row r="321" spans="1:23" s="537" customFormat="1" ht="28.35" customHeight="1" x14ac:dyDescent="0.25">
      <c r="A321" s="541" t="s">
        <v>152</v>
      </c>
      <c r="B321" s="464"/>
      <c r="C321" s="465"/>
      <c r="D321" s="465"/>
      <c r="E321" s="465"/>
      <c r="F321" s="465"/>
      <c r="G321" s="465"/>
      <c r="H321" s="465"/>
      <c r="I321" s="465"/>
      <c r="J321" s="465"/>
      <c r="K321" s="465"/>
      <c r="L321" s="465"/>
      <c r="M321" s="465"/>
      <c r="N321" s="465"/>
      <c r="O321" s="465"/>
      <c r="P321" s="465"/>
      <c r="Q321" s="465"/>
      <c r="R321" s="465"/>
      <c r="S321" s="465"/>
      <c r="T321" s="465"/>
      <c r="U321" s="465"/>
      <c r="V321" s="466"/>
      <c r="W321" s="542"/>
    </row>
    <row r="322" spans="1:23" s="537" customFormat="1" ht="18" customHeight="1" thickBot="1" x14ac:dyDescent="0.3">
      <c r="A322" s="541"/>
      <c r="B322" s="275"/>
      <c r="C322" s="144"/>
      <c r="D322" s="144"/>
      <c r="E322" s="144"/>
      <c r="F322" s="144"/>
      <c r="G322" s="144"/>
      <c r="H322" s="145"/>
      <c r="I322" s="407"/>
      <c r="J322" s="407"/>
      <c r="K322" s="407"/>
      <c r="L322" s="393"/>
      <c r="M322" s="144"/>
      <c r="N322" s="144"/>
      <c r="O322" s="144"/>
      <c r="P322" s="144"/>
      <c r="Q322" s="144"/>
      <c r="R322" s="144"/>
      <c r="S322" s="144"/>
      <c r="T322" s="144"/>
      <c r="U322" s="144"/>
      <c r="V322" s="276"/>
      <c r="W322" s="542"/>
    </row>
    <row r="323" spans="1:23" s="544" customFormat="1" ht="30" customHeight="1" thickTop="1" thickBot="1" x14ac:dyDescent="0.3">
      <c r="A323" s="541"/>
      <c r="B323" s="146"/>
      <c r="C323" s="147"/>
      <c r="D323" s="147"/>
      <c r="E323" s="148"/>
      <c r="F323" s="408" t="s">
        <v>13</v>
      </c>
      <c r="G323" s="408"/>
      <c r="H323" s="149"/>
      <c r="I323" s="280" t="s">
        <v>14</v>
      </c>
      <c r="J323" s="278"/>
      <c r="K323" s="250" t="s">
        <v>15</v>
      </c>
      <c r="L323" s="150"/>
      <c r="M323" s="151"/>
      <c r="N323" s="151"/>
      <c r="O323" s="409" t="s">
        <v>1</v>
      </c>
      <c r="P323" s="409"/>
      <c r="Q323" s="409"/>
      <c r="R323" s="409"/>
      <c r="S323" s="409"/>
      <c r="T323" s="409"/>
      <c r="U323" s="152"/>
      <c r="V323" s="255" t="s">
        <v>7</v>
      </c>
      <c r="W323" s="543"/>
    </row>
    <row r="324" spans="1:23" s="544" customFormat="1" ht="32.25" customHeight="1" thickTop="1" x14ac:dyDescent="0.25">
      <c r="A324" s="545" t="s">
        <v>153</v>
      </c>
      <c r="B324" s="395"/>
      <c r="C324" s="415" t="s">
        <v>9</v>
      </c>
      <c r="D324" s="272"/>
      <c r="E324" s="238" t="s">
        <v>36</v>
      </c>
      <c r="F324" s="418" t="s">
        <v>56</v>
      </c>
      <c r="G324" s="419"/>
      <c r="H324" s="149"/>
      <c r="I324" s="281">
        <v>0.5</v>
      </c>
      <c r="J324" s="278"/>
      <c r="K324" s="153">
        <f>I324*10</f>
        <v>5</v>
      </c>
      <c r="L324" s="150"/>
      <c r="M324" s="147"/>
      <c r="N324" s="147"/>
      <c r="O324" s="420"/>
      <c r="P324" s="421"/>
      <c r="Q324" s="421"/>
      <c r="R324" s="421"/>
      <c r="S324" s="421"/>
      <c r="T324" s="422"/>
      <c r="U324" s="254"/>
      <c r="V324" s="423" t="s">
        <v>18</v>
      </c>
      <c r="W324" s="543"/>
    </row>
    <row r="325" spans="1:23" s="544" customFormat="1" ht="20.25" customHeight="1" x14ac:dyDescent="0.25">
      <c r="A325" s="546" t="s">
        <v>6</v>
      </c>
      <c r="B325" s="395"/>
      <c r="C325" s="416"/>
      <c r="D325" s="273"/>
      <c r="E325" s="239"/>
      <c r="F325" s="424"/>
      <c r="G325" s="425"/>
      <c r="H325" s="149"/>
      <c r="I325" s="282"/>
      <c r="J325" s="278"/>
      <c r="K325" s="154">
        <f>I325*10</f>
        <v>0</v>
      </c>
      <c r="L325" s="150"/>
      <c r="M325" s="147"/>
      <c r="N325" s="147"/>
      <c r="O325" s="426"/>
      <c r="P325" s="427"/>
      <c r="Q325" s="427"/>
      <c r="R325" s="427"/>
      <c r="S325" s="427"/>
      <c r="T325" s="428"/>
      <c r="U325" s="254"/>
      <c r="V325" s="423"/>
      <c r="W325" s="543"/>
    </row>
    <row r="326" spans="1:23" s="544" customFormat="1" ht="15.75" customHeight="1" x14ac:dyDescent="0.25">
      <c r="A326" s="547" t="s">
        <v>154</v>
      </c>
      <c r="B326" s="395"/>
      <c r="C326" s="416"/>
      <c r="D326" s="273"/>
      <c r="E326" s="155"/>
      <c r="F326" s="429"/>
      <c r="G326" s="430"/>
      <c r="H326" s="149"/>
      <c r="I326" s="283"/>
      <c r="J326" s="278"/>
      <c r="K326" s="156">
        <f>I326*10</f>
        <v>0</v>
      </c>
      <c r="L326" s="150"/>
      <c r="M326" s="147"/>
      <c r="N326" s="147"/>
      <c r="O326" s="431"/>
      <c r="P326" s="432"/>
      <c r="Q326" s="432"/>
      <c r="R326" s="432"/>
      <c r="S326" s="432"/>
      <c r="T326" s="433"/>
      <c r="U326" s="254"/>
      <c r="V326" s="423"/>
      <c r="W326" s="543"/>
    </row>
    <row r="327" spans="1:23" s="544" customFormat="1" ht="15.75" customHeight="1" thickBot="1" x14ac:dyDescent="0.3">
      <c r="A327" s="547"/>
      <c r="B327" s="395"/>
      <c r="C327" s="417"/>
      <c r="D327" s="274"/>
      <c r="E327" s="157"/>
      <c r="F327" s="434"/>
      <c r="G327" s="435"/>
      <c r="H327" s="149"/>
      <c r="I327" s="284"/>
      <c r="J327" s="278"/>
      <c r="K327" s="158">
        <f>I327*10</f>
        <v>0</v>
      </c>
      <c r="L327" s="150"/>
      <c r="M327" s="147"/>
      <c r="N327" s="147"/>
      <c r="O327" s="436"/>
      <c r="P327" s="437"/>
      <c r="Q327" s="437"/>
      <c r="R327" s="437"/>
      <c r="S327" s="437"/>
      <c r="T327" s="438"/>
      <c r="U327" s="254"/>
      <c r="V327" s="423"/>
      <c r="W327" s="543"/>
    </row>
    <row r="328" spans="1:23" s="392" customFormat="1" ht="10.7" customHeight="1" thickTop="1" x14ac:dyDescent="0.25">
      <c r="A328" s="547"/>
      <c r="B328" s="395"/>
      <c r="C328" s="159"/>
      <c r="D328" s="159"/>
      <c r="E328" s="160"/>
      <c r="F328" s="160"/>
      <c r="G328" s="160"/>
      <c r="H328" s="161"/>
      <c r="I328" s="277"/>
      <c r="J328" s="277"/>
      <c r="K328" s="162"/>
      <c r="L328" s="162"/>
      <c r="M328" s="163"/>
      <c r="N328" s="163"/>
      <c r="O328" s="163"/>
      <c r="P328" s="163"/>
      <c r="Q328" s="163"/>
      <c r="R328" s="163"/>
      <c r="S328" s="163"/>
      <c r="T328" s="160"/>
      <c r="U328" s="253"/>
      <c r="V328" s="423"/>
      <c r="W328" s="542"/>
    </row>
    <row r="329" spans="1:23" s="392" customFormat="1" x14ac:dyDescent="0.25">
      <c r="A329" s="547"/>
      <c r="B329" s="395"/>
      <c r="C329" s="159"/>
      <c r="D329" s="159"/>
      <c r="E329" s="160"/>
      <c r="F329" s="160"/>
      <c r="G329" s="160"/>
      <c r="H329" s="161"/>
      <c r="I329" s="277"/>
      <c r="J329" s="277"/>
      <c r="K329" s="162"/>
      <c r="L329" s="162"/>
      <c r="M329" s="163"/>
      <c r="N329" s="160"/>
      <c r="O329" s="160"/>
      <c r="P329" s="160"/>
      <c r="Q329" s="160"/>
      <c r="R329" s="160"/>
      <c r="S329" s="160"/>
      <c r="T329" s="160"/>
      <c r="U329" s="253"/>
      <c r="V329" s="423"/>
      <c r="W329" s="542"/>
    </row>
    <row r="330" spans="1:23" s="392" customFormat="1" ht="26.25" thickBot="1" x14ac:dyDescent="0.3">
      <c r="A330" s="547"/>
      <c r="B330" s="395"/>
      <c r="C330" s="159"/>
      <c r="D330" s="159"/>
      <c r="E330" s="160"/>
      <c r="F330" s="164" t="s">
        <v>12</v>
      </c>
      <c r="G330" s="164" t="s">
        <v>0</v>
      </c>
      <c r="H330" s="149"/>
      <c r="I330" s="277"/>
      <c r="J330" s="278"/>
      <c r="K330" s="162"/>
      <c r="L330" s="278"/>
      <c r="M330" s="163"/>
      <c r="N330" s="160"/>
      <c r="O330" s="409" t="s">
        <v>1</v>
      </c>
      <c r="P330" s="409"/>
      <c r="Q330" s="409"/>
      <c r="R330" s="409"/>
      <c r="S330" s="409"/>
      <c r="T330" s="409"/>
      <c r="U330" s="253"/>
      <c r="V330" s="423"/>
      <c r="W330" s="542"/>
    </row>
    <row r="331" spans="1:23" s="544" customFormat="1" ht="32.1" customHeight="1" thickTop="1" thickBot="1" x14ac:dyDescent="0.3">
      <c r="A331" s="547"/>
      <c r="B331" s="395"/>
      <c r="C331" s="440" t="s">
        <v>16</v>
      </c>
      <c r="D331" s="441"/>
      <c r="E331" s="240" t="s">
        <v>36</v>
      </c>
      <c r="F331" s="241" t="s">
        <v>56</v>
      </c>
      <c r="G331" s="292" t="s">
        <v>17</v>
      </c>
      <c r="H331" s="149"/>
      <c r="I331" s="285">
        <v>0.5</v>
      </c>
      <c r="J331" s="278"/>
      <c r="K331" s="165">
        <f>I331*10</f>
        <v>5</v>
      </c>
      <c r="L331" s="150"/>
      <c r="M331" s="147"/>
      <c r="N331" s="160"/>
      <c r="O331" s="442"/>
      <c r="P331" s="443"/>
      <c r="Q331" s="443"/>
      <c r="R331" s="443"/>
      <c r="S331" s="443"/>
      <c r="T331" s="444"/>
      <c r="U331" s="254"/>
      <c r="V331" s="423"/>
      <c r="W331" s="543"/>
    </row>
    <row r="332" spans="1:23" s="52" customFormat="1" ht="15.75" thickTop="1" x14ac:dyDescent="0.25">
      <c r="A332" s="547"/>
      <c r="B332" s="270"/>
      <c r="C332" s="166"/>
      <c r="D332" s="166"/>
      <c r="E332" s="167" t="str">
        <f>IF(SUM(I324:I331)=1,"","le total des pourcentages est différent de 100")</f>
        <v/>
      </c>
      <c r="F332" s="167"/>
      <c r="G332" s="167"/>
      <c r="H332" s="168"/>
      <c r="I332" s="169">
        <f>IF(AND(I324&lt;=0.5,I325&lt;=0.5,I326&lt;=0.5,I327&lt;=0.5,I331&lt;=0.5)=TRUE,SUM(I324:I331),"Erreur")</f>
        <v>1</v>
      </c>
      <c r="J332" s="277"/>
      <c r="K332" s="170">
        <f>IF(AND(K324&lt;=(SUM(K324:K331)/2),K325&lt;=(SUM(K324:K331)/2),K326&lt;=(SUM(K324:K331)/2),K326&lt;=(SUM(K324:K331)/2),K331&lt;=(SUM(K324:K331)/2))=TRUE,SUM(K324:K331),"Erreur")</f>
        <v>10</v>
      </c>
      <c r="L332" s="171"/>
      <c r="M332" s="166"/>
      <c r="N332" s="160"/>
      <c r="O332" s="160"/>
      <c r="P332" s="160"/>
      <c r="Q332" s="160"/>
      <c r="R332" s="160"/>
      <c r="S332" s="166"/>
      <c r="T332" s="172"/>
      <c r="U332" s="166"/>
      <c r="V332" s="271"/>
      <c r="W332" s="51"/>
    </row>
    <row r="333" spans="1:23" s="537" customFormat="1" ht="7.35" customHeight="1" x14ac:dyDescent="0.25">
      <c r="A333" s="547"/>
      <c r="B333" s="173"/>
      <c r="C333" s="163"/>
      <c r="D333" s="163"/>
      <c r="E333" s="167" t="str">
        <f>IF(AND(I324&lt;=0.5,I325&lt;=0.5,I326&lt;=0.5,I327&lt;=0.5,I331&lt;=0.5)=TRUE,"","il y a des épreuves qui dépassent les 50%")</f>
        <v/>
      </c>
      <c r="F333" s="174"/>
      <c r="G333" s="174"/>
      <c r="H333" s="175"/>
      <c r="I333" s="162"/>
      <c r="J333" s="162"/>
      <c r="K333" s="162"/>
      <c r="L333" s="162"/>
      <c r="M333" s="163"/>
      <c r="N333" s="160"/>
      <c r="O333" s="160"/>
      <c r="P333" s="160"/>
      <c r="Q333" s="160"/>
      <c r="R333" s="160"/>
      <c r="S333" s="163"/>
      <c r="T333" s="163"/>
      <c r="U333" s="163"/>
      <c r="V333" s="176"/>
      <c r="W333" s="542"/>
    </row>
    <row r="334" spans="1:23" s="537" customFormat="1" ht="15.4" customHeight="1" x14ac:dyDescent="0.25">
      <c r="A334" s="547"/>
      <c r="B334" s="173"/>
      <c r="C334" s="163"/>
      <c r="D334" s="163"/>
      <c r="E334" s="167" t="str">
        <f>IF(ISBLANK(G331),"indiquer obligatoirement la période de l'évaluation finale","")</f>
        <v/>
      </c>
      <c r="F334" s="174"/>
      <c r="G334" s="174"/>
      <c r="H334" s="174"/>
      <c r="I334" s="163"/>
      <c r="J334" s="163"/>
      <c r="K334" s="163"/>
      <c r="L334" s="163"/>
      <c r="M334" s="163"/>
      <c r="N334" s="163"/>
      <c r="O334" s="163"/>
      <c r="P334" s="163"/>
      <c r="Q334" s="163"/>
      <c r="R334" s="163"/>
      <c r="S334" s="163"/>
      <c r="T334" s="163"/>
      <c r="U334" s="163"/>
      <c r="V334" s="176"/>
      <c r="W334" s="542"/>
    </row>
    <row r="335" spans="1:23" s="537" customFormat="1" ht="6.95" customHeight="1" x14ac:dyDescent="0.25">
      <c r="A335" s="547"/>
      <c r="B335" s="177"/>
      <c r="C335" s="178"/>
      <c r="D335" s="178"/>
      <c r="E335" s="252"/>
      <c r="F335" s="252"/>
      <c r="G335" s="252"/>
      <c r="H335" s="252"/>
      <c r="I335" s="178"/>
      <c r="J335" s="178"/>
      <c r="K335" s="178"/>
      <c r="L335" s="178"/>
      <c r="M335" s="178"/>
      <c r="N335" s="178"/>
      <c r="O335" s="178"/>
      <c r="P335" s="178"/>
      <c r="Q335" s="178"/>
      <c r="R335" s="178"/>
      <c r="S335" s="178"/>
      <c r="T335" s="178"/>
      <c r="U335" s="178"/>
      <c r="V335" s="179"/>
      <c r="W335" s="542"/>
    </row>
    <row r="336" spans="1:23" s="537" customFormat="1" ht="7.7" customHeight="1" thickBot="1" x14ac:dyDescent="0.3">
      <c r="A336" s="548"/>
      <c r="B336" s="549"/>
      <c r="C336" s="549"/>
      <c r="D336" s="549"/>
      <c r="E336" s="549"/>
      <c r="F336" s="549"/>
      <c r="G336" s="549"/>
      <c r="H336" s="549"/>
      <c r="I336" s="549"/>
      <c r="J336" s="549"/>
      <c r="K336" s="549"/>
      <c r="L336" s="549"/>
      <c r="M336" s="549"/>
      <c r="N336" s="549"/>
      <c r="O336" s="549"/>
      <c r="P336" s="549"/>
      <c r="Q336" s="549"/>
      <c r="R336" s="549"/>
      <c r="S336" s="549"/>
      <c r="T336" s="549"/>
      <c r="U336" s="549"/>
      <c r="V336" s="549"/>
      <c r="W336" s="550"/>
    </row>
    <row r="337" spans="1:23" ht="16.5" thickTop="1" thickBot="1" x14ac:dyDescent="0.3"/>
    <row r="338" spans="1:23" ht="15.75" thickTop="1" x14ac:dyDescent="0.25">
      <c r="A338" s="339"/>
      <c r="B338" s="340"/>
      <c r="C338" s="340"/>
      <c r="D338" s="340"/>
      <c r="E338" s="340"/>
      <c r="F338" s="340"/>
      <c r="G338" s="340"/>
      <c r="H338" s="340"/>
      <c r="I338" s="340"/>
      <c r="J338" s="340"/>
      <c r="K338" s="340"/>
      <c r="L338" s="340"/>
      <c r="M338" s="340"/>
      <c r="N338" s="340"/>
      <c r="O338" s="340"/>
      <c r="P338" s="340"/>
      <c r="Q338" s="340"/>
      <c r="R338" s="340"/>
      <c r="S338" s="340"/>
      <c r="T338" s="340"/>
      <c r="U338" s="340"/>
      <c r="V338" s="340"/>
      <c r="W338" s="324"/>
    </row>
    <row r="339" spans="1:23" ht="23.25" x14ac:dyDescent="0.25">
      <c r="A339" s="403" t="s">
        <v>146</v>
      </c>
      <c r="B339" s="464"/>
      <c r="C339" s="465"/>
      <c r="D339" s="465"/>
      <c r="E339" s="465"/>
      <c r="F339" s="465"/>
      <c r="G339" s="465"/>
      <c r="H339" s="465"/>
      <c r="I339" s="465"/>
      <c r="J339" s="465"/>
      <c r="K339" s="465"/>
      <c r="L339" s="465"/>
      <c r="M339" s="465"/>
      <c r="N339" s="465"/>
      <c r="O339" s="465"/>
      <c r="P339" s="465"/>
      <c r="Q339" s="465"/>
      <c r="R339" s="465"/>
      <c r="S339" s="465"/>
      <c r="T339" s="465"/>
      <c r="U339" s="465"/>
      <c r="V339" s="466"/>
      <c r="W339" s="325"/>
    </row>
    <row r="340" spans="1:23" ht="24" thickBot="1" x14ac:dyDescent="0.3">
      <c r="A340" s="403"/>
      <c r="B340" s="275"/>
      <c r="C340" s="144"/>
      <c r="D340" s="144"/>
      <c r="E340" s="144"/>
      <c r="F340" s="144"/>
      <c r="G340" s="144"/>
      <c r="H340" s="145"/>
      <c r="I340" s="407"/>
      <c r="J340" s="407"/>
      <c r="K340" s="407"/>
      <c r="L340" s="318"/>
      <c r="M340" s="144"/>
      <c r="N340" s="144"/>
      <c r="O340" s="144"/>
      <c r="P340" s="144"/>
      <c r="Q340" s="144"/>
      <c r="R340" s="144"/>
      <c r="S340" s="144"/>
      <c r="T340" s="144"/>
      <c r="U340" s="144"/>
      <c r="V340" s="276"/>
      <c r="W340" s="325"/>
    </row>
    <row r="341" spans="1:23" ht="25.15" customHeight="1" thickTop="1" thickBot="1" x14ac:dyDescent="0.3">
      <c r="A341" s="403"/>
      <c r="B341" s="146"/>
      <c r="C341" s="147"/>
      <c r="D341" s="147"/>
      <c r="E341" s="148"/>
      <c r="F341" s="408" t="s">
        <v>13</v>
      </c>
      <c r="G341" s="408"/>
      <c r="H341" s="149"/>
      <c r="I341" s="280" t="s">
        <v>14</v>
      </c>
      <c r="J341" s="278"/>
      <c r="K341" s="250" t="s">
        <v>15</v>
      </c>
      <c r="L341" s="150"/>
      <c r="M341" s="151"/>
      <c r="N341" s="151"/>
      <c r="O341" s="409" t="s">
        <v>1</v>
      </c>
      <c r="P341" s="409"/>
      <c r="Q341" s="409"/>
      <c r="R341" s="409"/>
      <c r="S341" s="409"/>
      <c r="T341" s="409"/>
      <c r="U341" s="152"/>
      <c r="V341" s="255" t="s">
        <v>7</v>
      </c>
      <c r="W341" s="325"/>
    </row>
    <row r="342" spans="1:23" ht="15.75" thickTop="1" x14ac:dyDescent="0.25">
      <c r="A342" s="394" t="s">
        <v>76</v>
      </c>
      <c r="B342" s="395"/>
      <c r="C342" s="415" t="s">
        <v>9</v>
      </c>
      <c r="D342" s="272"/>
      <c r="E342" s="238" t="s">
        <v>77</v>
      </c>
      <c r="F342" s="418" t="s">
        <v>78</v>
      </c>
      <c r="G342" s="419"/>
      <c r="H342" s="149"/>
      <c r="I342" s="281">
        <v>0.5</v>
      </c>
      <c r="J342" s="278"/>
      <c r="K342" s="153">
        <v>1</v>
      </c>
      <c r="L342" s="150"/>
      <c r="M342" s="147"/>
      <c r="N342" s="147"/>
      <c r="O342" s="420"/>
      <c r="P342" s="421"/>
      <c r="Q342" s="421"/>
      <c r="R342" s="421"/>
      <c r="S342" s="421"/>
      <c r="T342" s="422"/>
      <c r="U342" s="254"/>
      <c r="V342" s="423" t="s">
        <v>18</v>
      </c>
      <c r="W342" s="325"/>
    </row>
    <row r="343" spans="1:23" x14ac:dyDescent="0.25">
      <c r="A343" s="394"/>
      <c r="B343" s="395"/>
      <c r="C343" s="416"/>
      <c r="D343" s="273"/>
      <c r="E343" s="239"/>
      <c r="F343" s="424"/>
      <c r="G343" s="425"/>
      <c r="H343" s="149"/>
      <c r="I343" s="282"/>
      <c r="J343" s="278"/>
      <c r="K343" s="154">
        <v>0</v>
      </c>
      <c r="L343" s="150"/>
      <c r="M343" s="147"/>
      <c r="N343" s="147"/>
      <c r="O343" s="426"/>
      <c r="P343" s="427"/>
      <c r="Q343" s="427"/>
      <c r="R343" s="427"/>
      <c r="S343" s="427"/>
      <c r="T343" s="428"/>
      <c r="U343" s="254"/>
      <c r="V343" s="423"/>
      <c r="W343" s="325"/>
    </row>
    <row r="344" spans="1:23" ht="26.25" customHeight="1" x14ac:dyDescent="0.25">
      <c r="A344" s="394"/>
      <c r="B344" s="395"/>
      <c r="C344" s="416"/>
      <c r="D344" s="273"/>
      <c r="E344" s="155"/>
      <c r="F344" s="429"/>
      <c r="G344" s="430"/>
      <c r="H344" s="149"/>
      <c r="I344" s="283"/>
      <c r="J344" s="278"/>
      <c r="K344" s="156">
        <f>I344*10</f>
        <v>0</v>
      </c>
      <c r="L344" s="150"/>
      <c r="M344" s="147"/>
      <c r="N344" s="147"/>
      <c r="O344" s="431"/>
      <c r="P344" s="432"/>
      <c r="Q344" s="432"/>
      <c r="R344" s="432"/>
      <c r="S344" s="432"/>
      <c r="T344" s="433"/>
      <c r="U344" s="254"/>
      <c r="V344" s="423"/>
      <c r="W344" s="325"/>
    </row>
    <row r="345" spans="1:23" ht="16.5" thickBot="1" x14ac:dyDescent="0.3">
      <c r="A345" s="341" t="s">
        <v>6</v>
      </c>
      <c r="B345" s="395"/>
      <c r="C345" s="417"/>
      <c r="D345" s="274"/>
      <c r="E345" s="157"/>
      <c r="F345" s="434"/>
      <c r="G345" s="435"/>
      <c r="H345" s="149"/>
      <c r="I345" s="284"/>
      <c r="J345" s="278"/>
      <c r="K345" s="158">
        <f>I345*10</f>
        <v>0</v>
      </c>
      <c r="L345" s="150"/>
      <c r="M345" s="147"/>
      <c r="N345" s="147"/>
      <c r="O345" s="436"/>
      <c r="P345" s="437"/>
      <c r="Q345" s="437"/>
      <c r="R345" s="437"/>
      <c r="S345" s="437"/>
      <c r="T345" s="438"/>
      <c r="U345" s="254"/>
      <c r="V345" s="423"/>
      <c r="W345" s="325"/>
    </row>
    <row r="346" spans="1:23" ht="15.75" thickTop="1" x14ac:dyDescent="0.25">
      <c r="A346" s="467" t="s">
        <v>147</v>
      </c>
      <c r="B346" s="395"/>
      <c r="C346" s="159"/>
      <c r="D346" s="159"/>
      <c r="E346" s="160"/>
      <c r="F346" s="160"/>
      <c r="G346" s="160"/>
      <c r="H346" s="161"/>
      <c r="I346" s="277"/>
      <c r="J346" s="277"/>
      <c r="K346" s="162"/>
      <c r="L346" s="162"/>
      <c r="M346" s="163"/>
      <c r="N346" s="163"/>
      <c r="O346" s="163"/>
      <c r="P346" s="163"/>
      <c r="Q346" s="163"/>
      <c r="R346" s="163"/>
      <c r="S346" s="163"/>
      <c r="T346" s="160"/>
      <c r="U346" s="253"/>
      <c r="V346" s="423"/>
      <c r="W346" s="325"/>
    </row>
    <row r="347" spans="1:23" x14ac:dyDescent="0.25">
      <c r="A347" s="467"/>
      <c r="B347" s="395"/>
      <c r="C347" s="159"/>
      <c r="D347" s="159"/>
      <c r="E347" s="160"/>
      <c r="F347" s="160"/>
      <c r="G347" s="160"/>
      <c r="H347" s="161"/>
      <c r="I347" s="277"/>
      <c r="J347" s="277"/>
      <c r="K347" s="162"/>
      <c r="L347" s="162"/>
      <c r="M347" s="163"/>
      <c r="N347" s="160"/>
      <c r="O347" s="160"/>
      <c r="P347" s="160"/>
      <c r="Q347" s="160"/>
      <c r="R347" s="160"/>
      <c r="S347" s="160"/>
      <c r="T347" s="160"/>
      <c r="U347" s="253"/>
      <c r="V347" s="423"/>
      <c r="W347" s="325"/>
    </row>
    <row r="348" spans="1:23" ht="26.25" thickBot="1" x14ac:dyDescent="0.3">
      <c r="A348" s="467"/>
      <c r="B348" s="395"/>
      <c r="C348" s="159"/>
      <c r="D348" s="159"/>
      <c r="E348" s="160"/>
      <c r="F348" s="164" t="s">
        <v>12</v>
      </c>
      <c r="G348" s="164" t="s">
        <v>0</v>
      </c>
      <c r="H348" s="149"/>
      <c r="I348" s="277"/>
      <c r="J348" s="278"/>
      <c r="K348" s="162"/>
      <c r="L348" s="278"/>
      <c r="M348" s="163"/>
      <c r="N348" s="160"/>
      <c r="O348" s="409" t="s">
        <v>1</v>
      </c>
      <c r="P348" s="409"/>
      <c r="Q348" s="409"/>
      <c r="R348" s="409"/>
      <c r="S348" s="409"/>
      <c r="T348" s="409"/>
      <c r="U348" s="253"/>
      <c r="V348" s="423"/>
      <c r="W348" s="325"/>
    </row>
    <row r="349" spans="1:23" ht="25.5" thickTop="1" thickBot="1" x14ac:dyDescent="0.3">
      <c r="A349" s="467"/>
      <c r="B349" s="395"/>
      <c r="C349" s="440" t="s">
        <v>16</v>
      </c>
      <c r="D349" s="441"/>
      <c r="E349" s="240" t="s">
        <v>77</v>
      </c>
      <c r="F349" s="241" t="s">
        <v>78</v>
      </c>
      <c r="G349" s="292" t="s">
        <v>17</v>
      </c>
      <c r="H349" s="149"/>
      <c r="I349" s="285">
        <v>0.5</v>
      </c>
      <c r="J349" s="278"/>
      <c r="K349" s="165">
        <v>1</v>
      </c>
      <c r="L349" s="150"/>
      <c r="M349" s="147"/>
      <c r="N349" s="160"/>
      <c r="O349" s="442"/>
      <c r="P349" s="443"/>
      <c r="Q349" s="443"/>
      <c r="R349" s="443"/>
      <c r="S349" s="443"/>
      <c r="T349" s="444"/>
      <c r="U349" s="254"/>
      <c r="V349" s="423"/>
      <c r="W349" s="325"/>
    </row>
    <row r="350" spans="1:23" ht="15.75" thickTop="1" x14ac:dyDescent="0.25">
      <c r="A350" s="467"/>
      <c r="B350" s="270"/>
      <c r="C350" s="166"/>
      <c r="D350" s="166"/>
      <c r="E350" s="167" t="str">
        <f>IF(SUM(I342:I349)=1,"","le total des pourcentages est différent de 100")</f>
        <v/>
      </c>
      <c r="F350" s="167"/>
      <c r="G350" s="167"/>
      <c r="H350" s="168"/>
      <c r="I350" s="169">
        <f>IF(AND(I342&lt;=0.5,I343&lt;=0.5,I344&lt;=0.5,I345&lt;=0.5,I349&lt;=0.5)=TRUE,SUM(I342:I349),"Erreur")</f>
        <v>1</v>
      </c>
      <c r="J350" s="277"/>
      <c r="K350" s="170">
        <f>IF(AND(K342&lt;=(SUM(K342:K349)/2),K343&lt;=(SUM(K342:K349)/2),K344&lt;=(SUM(K342:K349)/2),K344&lt;=(SUM(K342:K349)/2),K349&lt;=(SUM(K342:K349)/2))=TRUE,SUM(K342:K349),"Erreur")</f>
        <v>2</v>
      </c>
      <c r="L350" s="171"/>
      <c r="M350" s="166"/>
      <c r="N350" s="160"/>
      <c r="O350" s="160"/>
      <c r="P350" s="160"/>
      <c r="Q350" s="160"/>
      <c r="R350" s="160"/>
      <c r="S350" s="166"/>
      <c r="T350" s="172"/>
      <c r="U350" s="166"/>
      <c r="V350" s="271"/>
      <c r="W350" s="325"/>
    </row>
    <row r="351" spans="1:23" x14ac:dyDescent="0.25">
      <c r="A351" s="467"/>
      <c r="B351" s="173"/>
      <c r="C351" s="163"/>
      <c r="D351" s="163"/>
      <c r="E351" s="167" t="str">
        <f>IF(AND(I342&lt;=0.5,I343&lt;=0.5,I344&lt;=0.5,I345&lt;=0.5,I349&lt;=0.5)=TRUE,"","il y a des épreuves qui dépassent les 50%")</f>
        <v/>
      </c>
      <c r="F351" s="174"/>
      <c r="G351" s="174"/>
      <c r="H351" s="175"/>
      <c r="I351" s="162"/>
      <c r="J351" s="162"/>
      <c r="K351" s="162"/>
      <c r="L351" s="162"/>
      <c r="M351" s="163"/>
      <c r="N351" s="160"/>
      <c r="O351" s="160"/>
      <c r="P351" s="160"/>
      <c r="Q351" s="160"/>
      <c r="R351" s="160"/>
      <c r="S351" s="163"/>
      <c r="T351" s="163"/>
      <c r="U351" s="163"/>
      <c r="V351" s="176"/>
      <c r="W351" s="325"/>
    </row>
    <row r="352" spans="1:23" ht="15.75" thickBot="1" x14ac:dyDescent="0.3">
      <c r="A352" s="388"/>
      <c r="B352" s="389"/>
      <c r="C352" s="389"/>
      <c r="D352" s="389"/>
      <c r="E352" s="389"/>
      <c r="F352" s="389"/>
      <c r="G352" s="389"/>
      <c r="H352" s="389"/>
      <c r="I352" s="389"/>
      <c r="J352" s="389"/>
      <c r="K352" s="389"/>
      <c r="L352" s="389"/>
      <c r="M352" s="389"/>
      <c r="N352" s="389"/>
      <c r="O352" s="389"/>
      <c r="P352" s="389"/>
      <c r="Q352" s="389"/>
      <c r="R352" s="389"/>
      <c r="S352" s="389"/>
      <c r="T352" s="389"/>
      <c r="U352" s="389"/>
      <c r="V352" s="389"/>
      <c r="W352" s="333"/>
    </row>
    <row r="353" spans="1:23" s="249" customFormat="1" ht="16.5" thickTop="1" thickBot="1" x14ac:dyDescent="0.3"/>
    <row r="354" spans="1:23" ht="15.75" thickTop="1" x14ac:dyDescent="0.25">
      <c r="A354" s="322"/>
      <c r="B354" s="323"/>
      <c r="C354" s="323"/>
      <c r="D354" s="323"/>
      <c r="E354" s="323"/>
      <c r="F354" s="323"/>
      <c r="G354" s="323"/>
      <c r="H354" s="323"/>
      <c r="I354" s="323"/>
      <c r="J354" s="323"/>
      <c r="K354" s="323"/>
      <c r="L354" s="323"/>
      <c r="M354" s="323"/>
      <c r="N354" s="323"/>
      <c r="O354" s="323"/>
      <c r="P354" s="323"/>
      <c r="Q354" s="323"/>
      <c r="R354" s="323"/>
      <c r="S354" s="323"/>
      <c r="T354" s="323"/>
      <c r="U354" s="323"/>
      <c r="V354" s="323"/>
      <c r="W354" s="324"/>
    </row>
    <row r="355" spans="1:23" ht="24" thickBot="1" x14ac:dyDescent="0.3">
      <c r="A355" s="403" t="s">
        <v>79</v>
      </c>
      <c r="B355" s="464"/>
      <c r="C355" s="465"/>
      <c r="D355" s="465"/>
      <c r="E355" s="465"/>
      <c r="F355" s="465"/>
      <c r="G355" s="465"/>
      <c r="H355" s="465"/>
      <c r="I355" s="465"/>
      <c r="J355" s="465"/>
      <c r="K355" s="465"/>
      <c r="L355" s="465"/>
      <c r="M355" s="465"/>
      <c r="N355" s="465"/>
      <c r="O355" s="465"/>
      <c r="P355" s="465"/>
      <c r="Q355" s="465"/>
      <c r="R355" s="465"/>
      <c r="S355" s="465"/>
      <c r="T355" s="465"/>
      <c r="U355" s="465"/>
      <c r="V355" s="466"/>
      <c r="W355" s="325"/>
    </row>
    <row r="356" spans="1:23" ht="23.25" customHeight="1" thickTop="1" thickBot="1" x14ac:dyDescent="0.3">
      <c r="A356" s="403"/>
      <c r="B356" s="256"/>
      <c r="C356" s="302"/>
      <c r="D356" s="302"/>
      <c r="E356" s="148"/>
      <c r="F356" s="408" t="s">
        <v>13</v>
      </c>
      <c r="G356" s="408"/>
      <c r="H356" s="290"/>
      <c r="I356" s="280" t="s">
        <v>14</v>
      </c>
      <c r="J356" s="278"/>
      <c r="K356" s="250" t="s">
        <v>15</v>
      </c>
      <c r="L356" s="291"/>
      <c r="M356" s="151"/>
      <c r="N356" s="151"/>
      <c r="O356" s="409" t="s">
        <v>1</v>
      </c>
      <c r="P356" s="409"/>
      <c r="Q356" s="409"/>
      <c r="R356" s="409"/>
      <c r="S356" s="409"/>
      <c r="T356" s="409"/>
      <c r="U356" s="152"/>
      <c r="V356" s="255" t="s">
        <v>7</v>
      </c>
      <c r="W356" s="325"/>
    </row>
    <row r="357" spans="1:23" ht="15.75" thickTop="1" x14ac:dyDescent="0.25">
      <c r="A357" s="394" t="s">
        <v>148</v>
      </c>
      <c r="B357" s="448"/>
      <c r="C357" s="415" t="s">
        <v>9</v>
      </c>
      <c r="D357" s="272"/>
      <c r="E357" s="244" t="s">
        <v>124</v>
      </c>
      <c r="F357" s="410" t="s">
        <v>24</v>
      </c>
      <c r="G357" s="411"/>
      <c r="H357" s="290"/>
      <c r="I357" s="281">
        <v>0.5</v>
      </c>
      <c r="J357" s="278"/>
      <c r="K357" s="286">
        <f>I357*10</f>
        <v>5</v>
      </c>
      <c r="L357" s="291"/>
      <c r="M357" s="302"/>
      <c r="N357" s="302"/>
      <c r="O357" s="412"/>
      <c r="P357" s="413"/>
      <c r="Q357" s="413"/>
      <c r="R357" s="413"/>
      <c r="S357" s="413"/>
      <c r="T357" s="414"/>
      <c r="U357" s="254"/>
      <c r="V357" s="423" t="s">
        <v>18</v>
      </c>
      <c r="W357" s="325"/>
    </row>
    <row r="358" spans="1:23" x14ac:dyDescent="0.25">
      <c r="A358" s="394"/>
      <c r="B358" s="448"/>
      <c r="C358" s="416"/>
      <c r="D358" s="273"/>
      <c r="E358" s="258"/>
      <c r="F358" s="449"/>
      <c r="G358" s="450"/>
      <c r="H358" s="290"/>
      <c r="I358" s="282"/>
      <c r="J358" s="278"/>
      <c r="K358" s="287">
        <f>I358*10</f>
        <v>0</v>
      </c>
      <c r="L358" s="291"/>
      <c r="M358" s="302"/>
      <c r="N358" s="302"/>
      <c r="O358" s="451"/>
      <c r="P358" s="452"/>
      <c r="Q358" s="452"/>
      <c r="R358" s="452"/>
      <c r="S358" s="452"/>
      <c r="T358" s="453"/>
      <c r="U358" s="254"/>
      <c r="V358" s="423"/>
      <c r="W358" s="325"/>
    </row>
    <row r="359" spans="1:23" x14ac:dyDescent="0.25">
      <c r="A359" s="394"/>
      <c r="B359" s="448"/>
      <c r="C359" s="416"/>
      <c r="D359" s="273"/>
      <c r="E359" s="259"/>
      <c r="F359" s="454"/>
      <c r="G359" s="455"/>
      <c r="H359" s="290"/>
      <c r="I359" s="283"/>
      <c r="J359" s="278"/>
      <c r="K359" s="288">
        <f>I359*10</f>
        <v>0</v>
      </c>
      <c r="L359" s="291"/>
      <c r="M359" s="302"/>
      <c r="N359" s="302"/>
      <c r="O359" s="456"/>
      <c r="P359" s="457"/>
      <c r="Q359" s="457"/>
      <c r="R359" s="457"/>
      <c r="S359" s="457"/>
      <c r="T359" s="458"/>
      <c r="U359" s="254"/>
      <c r="V359" s="423"/>
      <c r="W359" s="325"/>
    </row>
    <row r="360" spans="1:23" ht="16.5" thickBot="1" x14ac:dyDescent="0.3">
      <c r="A360" s="341" t="s">
        <v>6</v>
      </c>
      <c r="B360" s="448"/>
      <c r="C360" s="417"/>
      <c r="D360" s="274"/>
      <c r="E360" s="260"/>
      <c r="F360" s="459"/>
      <c r="G360" s="460"/>
      <c r="H360" s="290"/>
      <c r="I360" s="284"/>
      <c r="J360" s="278"/>
      <c r="K360" s="261">
        <f>I360*10</f>
        <v>0</v>
      </c>
      <c r="L360" s="291"/>
      <c r="M360" s="302"/>
      <c r="N360" s="302"/>
      <c r="O360" s="445"/>
      <c r="P360" s="446"/>
      <c r="Q360" s="446"/>
      <c r="R360" s="446"/>
      <c r="S360" s="446"/>
      <c r="T360" s="447"/>
      <c r="U360" s="254"/>
      <c r="V360" s="423"/>
      <c r="W360" s="325"/>
    </row>
    <row r="361" spans="1:23" ht="15.75" thickTop="1" x14ac:dyDescent="0.25">
      <c r="A361" s="439" t="s">
        <v>80</v>
      </c>
      <c r="B361" s="448"/>
      <c r="C361" s="303"/>
      <c r="D361" s="303"/>
      <c r="E361" s="245"/>
      <c r="F361" s="245"/>
      <c r="G361" s="245"/>
      <c r="H361" s="304"/>
      <c r="I361" s="277"/>
      <c r="J361" s="277"/>
      <c r="K361" s="305"/>
      <c r="L361" s="305"/>
      <c r="M361" s="301"/>
      <c r="N361" s="301"/>
      <c r="O361" s="301"/>
      <c r="P361" s="301"/>
      <c r="Q361" s="301"/>
      <c r="R361" s="301"/>
      <c r="S361" s="301"/>
      <c r="T361" s="245"/>
      <c r="U361" s="253"/>
      <c r="V361" s="423"/>
      <c r="W361" s="325"/>
    </row>
    <row r="362" spans="1:23" x14ac:dyDescent="0.25">
      <c r="A362" s="439"/>
      <c r="B362" s="448"/>
      <c r="C362" s="303"/>
      <c r="D362" s="303"/>
      <c r="E362" s="245"/>
      <c r="F362" s="245"/>
      <c r="G362" s="245"/>
      <c r="H362" s="304"/>
      <c r="I362" s="277"/>
      <c r="J362" s="277"/>
      <c r="K362" s="305"/>
      <c r="L362" s="305"/>
      <c r="M362" s="301"/>
      <c r="N362" s="245"/>
      <c r="O362" s="245"/>
      <c r="P362" s="245"/>
      <c r="Q362" s="245"/>
      <c r="R362" s="245"/>
      <c r="S362" s="245"/>
      <c r="T362" s="245"/>
      <c r="U362" s="253"/>
      <c r="V362" s="423"/>
      <c r="W362" s="325"/>
    </row>
    <row r="363" spans="1:23" ht="26.25" thickBot="1" x14ac:dyDescent="0.3">
      <c r="A363" s="439"/>
      <c r="B363" s="448"/>
      <c r="C363" s="303"/>
      <c r="D363" s="303"/>
      <c r="E363" s="245"/>
      <c r="F363" s="164" t="s">
        <v>12</v>
      </c>
      <c r="G363" s="164" t="s">
        <v>0</v>
      </c>
      <c r="H363" s="290"/>
      <c r="I363" s="277"/>
      <c r="J363" s="278"/>
      <c r="K363" s="305"/>
      <c r="L363" s="278"/>
      <c r="M363" s="301"/>
      <c r="N363" s="245"/>
      <c r="O363" s="409" t="s">
        <v>1</v>
      </c>
      <c r="P363" s="409"/>
      <c r="Q363" s="409"/>
      <c r="R363" s="409"/>
      <c r="S363" s="409"/>
      <c r="T363" s="409"/>
      <c r="U363" s="253"/>
      <c r="V363" s="423"/>
      <c r="W363" s="325"/>
    </row>
    <row r="364" spans="1:23" ht="25.5" thickTop="1" thickBot="1" x14ac:dyDescent="0.3">
      <c r="A364" s="439"/>
      <c r="B364" s="448"/>
      <c r="C364" s="440" t="s">
        <v>16</v>
      </c>
      <c r="D364" s="441"/>
      <c r="E364" s="251" t="s">
        <v>36</v>
      </c>
      <c r="F364" s="289" t="s">
        <v>24</v>
      </c>
      <c r="G364" s="292" t="s">
        <v>17</v>
      </c>
      <c r="H364" s="290"/>
      <c r="I364" s="285">
        <v>0.5</v>
      </c>
      <c r="J364" s="278"/>
      <c r="K364" s="262">
        <f>I364*10</f>
        <v>5</v>
      </c>
      <c r="L364" s="291"/>
      <c r="M364" s="302"/>
      <c r="N364" s="245"/>
      <c r="O364" s="461"/>
      <c r="P364" s="462"/>
      <c r="Q364" s="462"/>
      <c r="R364" s="462"/>
      <c r="S364" s="462"/>
      <c r="T364" s="463"/>
      <c r="U364" s="254"/>
      <c r="V364" s="423"/>
      <c r="W364" s="325"/>
    </row>
    <row r="365" spans="1:23" ht="15.75" thickTop="1" x14ac:dyDescent="0.25">
      <c r="A365" s="439"/>
      <c r="B365" s="270"/>
      <c r="C365" s="166"/>
      <c r="D365" s="166"/>
      <c r="E365" s="167" t="str">
        <f>IF(SUM(I357:I364)=1,"","le total des pourcentages est différent de 100")</f>
        <v/>
      </c>
      <c r="F365" s="167"/>
      <c r="G365" s="167"/>
      <c r="H365" s="168"/>
      <c r="I365" s="279">
        <f>IF(AND(I357&lt;=0.5,I358&lt;=0.5,I359&lt;=0.5,I360&lt;=0.5,I364&lt;=0.5)=TRUE,SUM(I357:I364),"Erreur")</f>
        <v>1</v>
      </c>
      <c r="J365" s="277"/>
      <c r="K365" s="170">
        <f>IF(AND(K357&lt;=(SUM(K357:K364)/2),K358&lt;=(SUM(K357:K364)/2),K359&lt;=(SUM(K357:K364)/2),K359&lt;=(SUM(K357:K364)/2),K364&lt;=(SUM(K357:K364)/2))=TRUE,SUM(K357:K364),"Erreur")</f>
        <v>10</v>
      </c>
      <c r="L365" s="171"/>
      <c r="M365" s="166"/>
      <c r="N365" s="245"/>
      <c r="O365" s="245"/>
      <c r="P365" s="245"/>
      <c r="Q365" s="245"/>
      <c r="R365" s="245"/>
      <c r="S365" s="166"/>
      <c r="T365" s="172"/>
      <c r="U365" s="166"/>
      <c r="V365" s="271"/>
      <c r="W365" s="325"/>
    </row>
    <row r="366" spans="1:23" x14ac:dyDescent="0.25">
      <c r="A366" s="439"/>
      <c r="B366" s="263"/>
      <c r="C366" s="301"/>
      <c r="D366" s="301"/>
      <c r="E366" s="167" t="str">
        <f>IF(AND(I357&lt;=0.5,I358&lt;=0.5,I359&lt;=0.5,I360&lt;=0.5,I364&lt;=0.5)=TRUE,"","il y a des épreuves qui dépassent les 50%")</f>
        <v/>
      </c>
      <c r="F366" s="174"/>
      <c r="G366" s="174"/>
      <c r="H366" s="175"/>
      <c r="I366" s="305"/>
      <c r="J366" s="305"/>
      <c r="K366" s="305"/>
      <c r="L366" s="305"/>
      <c r="M366" s="301"/>
      <c r="N366" s="245"/>
      <c r="O366" s="245"/>
      <c r="P366" s="245"/>
      <c r="Q366" s="245"/>
      <c r="R366" s="245"/>
      <c r="S366" s="301"/>
      <c r="T366" s="301"/>
      <c r="U366" s="301"/>
      <c r="V366" s="264"/>
      <c r="W366" s="325"/>
    </row>
    <row r="367" spans="1:23" x14ac:dyDescent="0.25">
      <c r="A367" s="439"/>
      <c r="B367" s="263"/>
      <c r="C367" s="301"/>
      <c r="D367" s="301"/>
      <c r="E367" s="167" t="str">
        <f>IF(ISBLANK(G364),"indiquer obligatoirement la période de l'évaluation finale","")</f>
        <v/>
      </c>
      <c r="F367" s="174"/>
      <c r="G367" s="174"/>
      <c r="H367" s="174"/>
      <c r="I367" s="301"/>
      <c r="J367" s="301"/>
      <c r="K367" s="301"/>
      <c r="L367" s="301"/>
      <c r="M367" s="301"/>
      <c r="N367" s="301"/>
      <c r="O367" s="301"/>
      <c r="P367" s="301"/>
      <c r="Q367" s="301"/>
      <c r="R367" s="301"/>
      <c r="S367" s="301"/>
      <c r="T367" s="301"/>
      <c r="U367" s="301"/>
      <c r="V367" s="264"/>
      <c r="W367" s="325"/>
    </row>
    <row r="368" spans="1:23" x14ac:dyDescent="0.25">
      <c r="A368" s="439"/>
      <c r="B368" s="265"/>
      <c r="C368" s="266"/>
      <c r="D368" s="266"/>
      <c r="E368" s="252"/>
      <c r="F368" s="252"/>
      <c r="G368" s="252"/>
      <c r="H368" s="252"/>
      <c r="I368" s="266"/>
      <c r="J368" s="266"/>
      <c r="K368" s="266"/>
      <c r="L368" s="266"/>
      <c r="M368" s="266"/>
      <c r="N368" s="266"/>
      <c r="O368" s="266"/>
      <c r="P368" s="266"/>
      <c r="Q368" s="266"/>
      <c r="R368" s="266"/>
      <c r="S368" s="266"/>
      <c r="T368" s="266"/>
      <c r="U368" s="266"/>
      <c r="V368" s="267"/>
      <c r="W368" s="325"/>
    </row>
    <row r="369" spans="1:23" ht="15.75" thickBot="1" x14ac:dyDescent="0.3">
      <c r="A369" s="331"/>
      <c r="B369" s="332"/>
      <c r="C369" s="332"/>
      <c r="D369" s="332"/>
      <c r="E369" s="332"/>
      <c r="F369" s="332"/>
      <c r="G369" s="332"/>
      <c r="H369" s="332"/>
      <c r="I369" s="332"/>
      <c r="J369" s="332"/>
      <c r="K369" s="332"/>
      <c r="L369" s="332"/>
      <c r="M369" s="332"/>
      <c r="N369" s="332"/>
      <c r="O369" s="332"/>
      <c r="P369" s="332"/>
      <c r="Q369" s="332"/>
      <c r="R369" s="332"/>
      <c r="S369" s="332"/>
      <c r="T369" s="332"/>
      <c r="U369" s="332"/>
      <c r="V369" s="332"/>
      <c r="W369" s="333"/>
    </row>
    <row r="370" spans="1:23" ht="16.5" thickTop="1" thickBot="1" x14ac:dyDescent="0.3"/>
    <row r="371" spans="1:23" s="249" customFormat="1" ht="17.25" thickTop="1" thickBot="1" x14ac:dyDescent="0.3">
      <c r="T371" s="268" t="s">
        <v>20</v>
      </c>
      <c r="U371" s="269"/>
      <c r="V371" s="309">
        <v>6</v>
      </c>
    </row>
    <row r="372" spans="1:23" ht="15.75" thickTop="1" x14ac:dyDescent="0.25">
      <c r="A372" s="339"/>
      <c r="B372" s="340"/>
      <c r="C372" s="340"/>
      <c r="D372" s="340"/>
      <c r="E372" s="340"/>
      <c r="F372" s="340"/>
      <c r="G372" s="340"/>
      <c r="H372" s="340"/>
      <c r="I372" s="340"/>
      <c r="J372" s="340"/>
      <c r="K372" s="340"/>
      <c r="L372" s="340"/>
      <c r="M372" s="340"/>
      <c r="N372" s="340"/>
      <c r="O372" s="340"/>
      <c r="P372" s="340"/>
      <c r="Q372" s="340"/>
      <c r="R372" s="340"/>
      <c r="S372" s="340"/>
      <c r="T372" s="340"/>
      <c r="U372" s="340"/>
      <c r="V372" s="340"/>
      <c r="W372" s="324"/>
    </row>
    <row r="373" spans="1:23" ht="23.25" x14ac:dyDescent="0.25">
      <c r="A373" s="403" t="s">
        <v>149</v>
      </c>
      <c r="B373" s="464"/>
      <c r="C373" s="465"/>
      <c r="D373" s="465"/>
      <c r="E373" s="465"/>
      <c r="F373" s="465"/>
      <c r="G373" s="465"/>
      <c r="H373" s="465"/>
      <c r="I373" s="465"/>
      <c r="J373" s="465"/>
      <c r="K373" s="465"/>
      <c r="L373" s="465"/>
      <c r="M373" s="465"/>
      <c r="N373" s="465"/>
      <c r="O373" s="465"/>
      <c r="P373" s="465"/>
      <c r="Q373" s="465"/>
      <c r="R373" s="465"/>
      <c r="S373" s="465"/>
      <c r="T373" s="465"/>
      <c r="U373" s="465"/>
      <c r="V373" s="466"/>
      <c r="W373" s="325"/>
    </row>
    <row r="374" spans="1:23" ht="24" thickBot="1" x14ac:dyDescent="0.3">
      <c r="A374" s="403"/>
      <c r="B374" s="275"/>
      <c r="C374" s="144"/>
      <c r="D374" s="144"/>
      <c r="E374" s="144"/>
      <c r="F374" s="144"/>
      <c r="G374" s="144"/>
      <c r="H374" s="145"/>
      <c r="I374" s="407"/>
      <c r="J374" s="407"/>
      <c r="K374" s="407"/>
      <c r="L374" s="318"/>
      <c r="M374" s="144"/>
      <c r="N374" s="144"/>
      <c r="O374" s="144"/>
      <c r="P374" s="144"/>
      <c r="Q374" s="144"/>
      <c r="R374" s="144"/>
      <c r="S374" s="144"/>
      <c r="T374" s="144"/>
      <c r="U374" s="144"/>
      <c r="V374" s="276"/>
      <c r="W374" s="325"/>
    </row>
    <row r="375" spans="1:23" ht="23.25" customHeight="1" thickTop="1" thickBot="1" x14ac:dyDescent="0.3">
      <c r="A375" s="403"/>
      <c r="B375" s="146"/>
      <c r="C375" s="147"/>
      <c r="D375" s="147"/>
      <c r="E375" s="148"/>
      <c r="F375" s="408" t="s">
        <v>13</v>
      </c>
      <c r="G375" s="408"/>
      <c r="H375" s="149"/>
      <c r="I375" s="280" t="s">
        <v>14</v>
      </c>
      <c r="J375" s="278"/>
      <c r="K375" s="250" t="s">
        <v>15</v>
      </c>
      <c r="L375" s="150"/>
      <c r="M375" s="151"/>
      <c r="N375" s="151"/>
      <c r="O375" s="409" t="s">
        <v>1</v>
      </c>
      <c r="P375" s="409"/>
      <c r="Q375" s="409"/>
      <c r="R375" s="409"/>
      <c r="S375" s="409"/>
      <c r="T375" s="409"/>
      <c r="U375" s="152"/>
      <c r="V375" s="255" t="s">
        <v>7</v>
      </c>
      <c r="W375" s="325"/>
    </row>
    <row r="376" spans="1:23" ht="15.75" thickTop="1" x14ac:dyDescent="0.25">
      <c r="A376" s="394" t="s">
        <v>81</v>
      </c>
      <c r="B376" s="395"/>
      <c r="C376" s="415" t="s">
        <v>9</v>
      </c>
      <c r="D376" s="272"/>
      <c r="E376" s="310" t="s">
        <v>65</v>
      </c>
      <c r="F376" s="418"/>
      <c r="G376" s="419"/>
      <c r="H376" s="149"/>
      <c r="I376" s="281">
        <v>0.5</v>
      </c>
      <c r="J376" s="278"/>
      <c r="K376" s="153">
        <v>1</v>
      </c>
      <c r="L376" s="150"/>
      <c r="M376" s="147"/>
      <c r="N376" s="147"/>
      <c r="O376" s="420"/>
      <c r="P376" s="421"/>
      <c r="Q376" s="421"/>
      <c r="R376" s="421"/>
      <c r="S376" s="421"/>
      <c r="T376" s="422"/>
      <c r="U376" s="254"/>
      <c r="V376" s="423" t="s">
        <v>18</v>
      </c>
      <c r="W376" s="325"/>
    </row>
    <row r="377" spans="1:23" x14ac:dyDescent="0.25">
      <c r="A377" s="394"/>
      <c r="B377" s="395"/>
      <c r="C377" s="416"/>
      <c r="D377" s="273"/>
      <c r="E377" s="239"/>
      <c r="F377" s="424"/>
      <c r="G377" s="425"/>
      <c r="H377" s="149"/>
      <c r="I377" s="282"/>
      <c r="J377" s="278"/>
      <c r="K377" s="154">
        <v>0</v>
      </c>
      <c r="L377" s="150"/>
      <c r="M377" s="147"/>
      <c r="N377" s="147"/>
      <c r="O377" s="426"/>
      <c r="P377" s="427"/>
      <c r="Q377" s="427"/>
      <c r="R377" s="427"/>
      <c r="S377" s="427"/>
      <c r="T377" s="428"/>
      <c r="U377" s="254"/>
      <c r="V377" s="423"/>
      <c r="W377" s="325"/>
    </row>
    <row r="378" spans="1:23" x14ac:dyDescent="0.25">
      <c r="A378" s="394"/>
      <c r="B378" s="395"/>
      <c r="C378" s="416"/>
      <c r="D378" s="273"/>
      <c r="E378" s="155"/>
      <c r="F378" s="429"/>
      <c r="G378" s="430"/>
      <c r="H378" s="149"/>
      <c r="I378" s="283"/>
      <c r="J378" s="278"/>
      <c r="K378" s="156">
        <f>I378*10</f>
        <v>0</v>
      </c>
      <c r="L378" s="150"/>
      <c r="M378" s="147"/>
      <c r="N378" s="147"/>
      <c r="O378" s="431"/>
      <c r="P378" s="432"/>
      <c r="Q378" s="432"/>
      <c r="R378" s="432"/>
      <c r="S378" s="432"/>
      <c r="T378" s="433"/>
      <c r="U378" s="254"/>
      <c r="V378" s="423"/>
      <c r="W378" s="325"/>
    </row>
    <row r="379" spans="1:23" ht="16.5" thickBot="1" x14ac:dyDescent="0.3">
      <c r="A379" s="341" t="s">
        <v>6</v>
      </c>
      <c r="B379" s="395"/>
      <c r="C379" s="417"/>
      <c r="D379" s="274"/>
      <c r="E379" s="157"/>
      <c r="F379" s="434"/>
      <c r="G379" s="435"/>
      <c r="H379" s="149"/>
      <c r="I379" s="284"/>
      <c r="J379" s="278"/>
      <c r="K379" s="158">
        <f>I379*10</f>
        <v>0</v>
      </c>
      <c r="L379" s="150"/>
      <c r="M379" s="147"/>
      <c r="N379" s="147"/>
      <c r="O379" s="436"/>
      <c r="P379" s="437"/>
      <c r="Q379" s="437"/>
      <c r="R379" s="437"/>
      <c r="S379" s="437"/>
      <c r="T379" s="438"/>
      <c r="U379" s="254"/>
      <c r="V379" s="423"/>
      <c r="W379" s="325"/>
    </row>
    <row r="380" spans="1:23" ht="15.75" thickTop="1" x14ac:dyDescent="0.25">
      <c r="A380" s="439" t="s">
        <v>83</v>
      </c>
      <c r="B380" s="395"/>
      <c r="C380" s="159"/>
      <c r="D380" s="159"/>
      <c r="E380" s="160"/>
      <c r="F380" s="160"/>
      <c r="G380" s="160"/>
      <c r="H380" s="161"/>
      <c r="I380" s="277"/>
      <c r="J380" s="277"/>
      <c r="K380" s="162"/>
      <c r="L380" s="162"/>
      <c r="M380" s="163"/>
      <c r="N380" s="163"/>
      <c r="O380" s="163"/>
      <c r="P380" s="163"/>
      <c r="Q380" s="163"/>
      <c r="R380" s="163"/>
      <c r="S380" s="163"/>
      <c r="T380" s="160"/>
      <c r="U380" s="253"/>
      <c r="V380" s="423"/>
      <c r="W380" s="325"/>
    </row>
    <row r="381" spans="1:23" x14ac:dyDescent="0.25">
      <c r="A381" s="439"/>
      <c r="B381" s="395"/>
      <c r="C381" s="159"/>
      <c r="D381" s="159"/>
      <c r="E381" s="160"/>
      <c r="F381" s="160"/>
      <c r="G381" s="160"/>
      <c r="H381" s="161"/>
      <c r="I381" s="277"/>
      <c r="J381" s="277"/>
      <c r="K381" s="162"/>
      <c r="L381" s="162"/>
      <c r="M381" s="163"/>
      <c r="N381" s="160"/>
      <c r="O381" s="160"/>
      <c r="P381" s="160"/>
      <c r="Q381" s="160"/>
      <c r="R381" s="160"/>
      <c r="S381" s="160"/>
      <c r="T381" s="160"/>
      <c r="U381" s="253"/>
      <c r="V381" s="423"/>
      <c r="W381" s="325"/>
    </row>
    <row r="382" spans="1:23" ht="26.25" thickBot="1" x14ac:dyDescent="0.3">
      <c r="A382" s="439"/>
      <c r="B382" s="395"/>
      <c r="C382" s="159"/>
      <c r="D382" s="159"/>
      <c r="E382" s="160"/>
      <c r="F382" s="164" t="s">
        <v>12</v>
      </c>
      <c r="G382" s="164" t="s">
        <v>0</v>
      </c>
      <c r="H382" s="149"/>
      <c r="I382" s="277"/>
      <c r="J382" s="278"/>
      <c r="K382" s="162"/>
      <c r="L382" s="278"/>
      <c r="M382" s="163"/>
      <c r="N382" s="160"/>
      <c r="O382" s="409" t="s">
        <v>1</v>
      </c>
      <c r="P382" s="409"/>
      <c r="Q382" s="409"/>
      <c r="R382" s="409"/>
      <c r="S382" s="409"/>
      <c r="T382" s="409"/>
      <c r="U382" s="253"/>
      <c r="V382" s="423"/>
      <c r="W382" s="325"/>
    </row>
    <row r="383" spans="1:23" ht="25.5" thickTop="1" thickBot="1" x14ac:dyDescent="0.3">
      <c r="A383" s="439"/>
      <c r="B383" s="395"/>
      <c r="C383" s="440" t="s">
        <v>16</v>
      </c>
      <c r="D383" s="441"/>
      <c r="E383" s="240" t="s">
        <v>36</v>
      </c>
      <c r="F383" s="241" t="s">
        <v>25</v>
      </c>
      <c r="G383" s="292" t="s">
        <v>17</v>
      </c>
      <c r="H383" s="149"/>
      <c r="I383" s="285">
        <v>0.5</v>
      </c>
      <c r="J383" s="278"/>
      <c r="K383" s="165">
        <v>1</v>
      </c>
      <c r="L383" s="150"/>
      <c r="M383" s="147"/>
      <c r="N383" s="160"/>
      <c r="O383" s="442"/>
      <c r="P383" s="443"/>
      <c r="Q383" s="443"/>
      <c r="R383" s="443"/>
      <c r="S383" s="443"/>
      <c r="T383" s="444"/>
      <c r="U383" s="254"/>
      <c r="V383" s="423"/>
      <c r="W383" s="325"/>
    </row>
    <row r="384" spans="1:23" ht="15.75" thickTop="1" x14ac:dyDescent="0.25">
      <c r="A384" s="439"/>
      <c r="B384" s="270"/>
      <c r="C384" s="166"/>
      <c r="D384" s="166"/>
      <c r="E384" s="167" t="str">
        <f>IF(SUM(I376:I383)=1,"","le total des pourcentages est différent de 100")</f>
        <v/>
      </c>
      <c r="F384" s="167"/>
      <c r="G384" s="167"/>
      <c r="H384" s="168"/>
      <c r="I384" s="169">
        <f>IF(AND(I376&lt;=0.5,I377&lt;=0.5,I378&lt;=0.5,I379&lt;=0.5,I383&lt;=0.5)=TRUE,SUM(I376:I383),"Erreur")</f>
        <v>1</v>
      </c>
      <c r="J384" s="277"/>
      <c r="K384" s="170">
        <f>IF(AND(K376&lt;=(SUM(K376:K383)/2),K377&lt;=(SUM(K376:K383)/2),K378&lt;=(SUM(K376:K383)/2),K378&lt;=(SUM(K376:K383)/2),K383&lt;=(SUM(K376:K383)/2))=TRUE,SUM(K376:K383),"Erreur")</f>
        <v>2</v>
      </c>
      <c r="L384" s="171"/>
      <c r="M384" s="166"/>
      <c r="N384" s="160"/>
      <c r="O384" s="160"/>
      <c r="P384" s="160"/>
      <c r="Q384" s="160"/>
      <c r="R384" s="160"/>
      <c r="S384" s="166"/>
      <c r="T384" s="172"/>
      <c r="U384" s="166"/>
      <c r="V384" s="271"/>
      <c r="W384" s="325"/>
    </row>
    <row r="385" spans="1:23" x14ac:dyDescent="0.25">
      <c r="A385" s="439"/>
      <c r="B385" s="173"/>
      <c r="C385" s="163"/>
      <c r="D385" s="163"/>
      <c r="E385" s="167" t="str">
        <f>IF(AND(I376&lt;=0.5,I377&lt;=0.5,I378&lt;=0.5,I379&lt;=0.5,I383&lt;=0.5)=TRUE,"","il y a des épreuves qui dépassent les 50%")</f>
        <v/>
      </c>
      <c r="F385" s="174"/>
      <c r="G385" s="174"/>
      <c r="H385" s="175"/>
      <c r="I385" s="162"/>
      <c r="J385" s="162"/>
      <c r="K385" s="162"/>
      <c r="L385" s="162"/>
      <c r="M385" s="163"/>
      <c r="N385" s="160"/>
      <c r="O385" s="160"/>
      <c r="P385" s="160"/>
      <c r="Q385" s="160"/>
      <c r="R385" s="160"/>
      <c r="S385" s="163"/>
      <c r="T385" s="163"/>
      <c r="U385" s="163"/>
      <c r="V385" s="176"/>
      <c r="W385" s="325"/>
    </row>
    <row r="386" spans="1:23" x14ac:dyDescent="0.25">
      <c r="A386" s="439"/>
      <c r="B386" s="177"/>
      <c r="C386" s="178"/>
      <c r="D386" s="178"/>
      <c r="E386" s="252"/>
      <c r="F386" s="252"/>
      <c r="G386" s="252"/>
      <c r="H386" s="252"/>
      <c r="I386" s="178"/>
      <c r="J386" s="178"/>
      <c r="K386" s="178"/>
      <c r="L386" s="178"/>
      <c r="M386" s="178"/>
      <c r="N386" s="178"/>
      <c r="O386" s="178"/>
      <c r="P386" s="178"/>
      <c r="Q386" s="178"/>
      <c r="R386" s="178"/>
      <c r="S386" s="178"/>
      <c r="T386" s="178"/>
      <c r="U386" s="178"/>
      <c r="V386" s="179"/>
      <c r="W386" s="325"/>
    </row>
    <row r="387" spans="1:23" ht="15.75" thickBot="1" x14ac:dyDescent="0.3">
      <c r="A387" s="388"/>
      <c r="B387" s="389"/>
      <c r="C387" s="389"/>
      <c r="D387" s="389"/>
      <c r="E387" s="389"/>
      <c r="F387" s="389"/>
      <c r="G387" s="389"/>
      <c r="H387" s="389"/>
      <c r="I387" s="389"/>
      <c r="J387" s="389"/>
      <c r="K387" s="389"/>
      <c r="L387" s="389"/>
      <c r="M387" s="389"/>
      <c r="N387" s="389"/>
      <c r="O387" s="389"/>
      <c r="P387" s="389"/>
      <c r="Q387" s="389"/>
      <c r="R387" s="389"/>
      <c r="S387" s="389"/>
      <c r="T387" s="389"/>
      <c r="U387" s="389"/>
      <c r="V387" s="389"/>
      <c r="W387" s="333"/>
    </row>
    <row r="388" spans="1:23" s="249" customFormat="1" ht="16.5" thickTop="1" thickBot="1" x14ac:dyDescent="0.3"/>
    <row r="389" spans="1:23" ht="24" thickTop="1" x14ac:dyDescent="0.25">
      <c r="A389" s="402" t="s">
        <v>82</v>
      </c>
      <c r="B389" s="404"/>
      <c r="C389" s="405"/>
      <c r="D389" s="405"/>
      <c r="E389" s="405"/>
      <c r="F389" s="405"/>
      <c r="G389" s="405"/>
      <c r="H389" s="405"/>
      <c r="I389" s="405"/>
      <c r="J389" s="405"/>
      <c r="K389" s="405"/>
      <c r="L389" s="405"/>
      <c r="M389" s="405"/>
      <c r="N389" s="405"/>
      <c r="O389" s="405"/>
      <c r="P389" s="405"/>
      <c r="Q389" s="405"/>
      <c r="R389" s="405"/>
      <c r="S389" s="405"/>
      <c r="T389" s="405"/>
      <c r="U389" s="405"/>
      <c r="V389" s="406"/>
      <c r="W389" s="324"/>
    </row>
    <row r="390" spans="1:23" ht="24" thickBot="1" x14ac:dyDescent="0.3">
      <c r="A390" s="403"/>
      <c r="B390" s="275"/>
      <c r="C390" s="144"/>
      <c r="D390" s="144"/>
      <c r="E390" s="144"/>
      <c r="F390" s="144"/>
      <c r="G390" s="144"/>
      <c r="H390" s="145"/>
      <c r="I390" s="407"/>
      <c r="J390" s="407"/>
      <c r="K390" s="407"/>
      <c r="L390" s="318"/>
      <c r="M390" s="144"/>
      <c r="N390" s="144"/>
      <c r="O390" s="144"/>
      <c r="P390" s="144"/>
      <c r="Q390" s="144"/>
      <c r="R390" s="144"/>
      <c r="S390" s="144"/>
      <c r="T390" s="144"/>
      <c r="U390" s="144"/>
      <c r="V390" s="276"/>
      <c r="W390" s="325"/>
    </row>
    <row r="391" spans="1:23" ht="31.5" customHeight="1" thickTop="1" thickBot="1" x14ac:dyDescent="0.3">
      <c r="A391" s="403"/>
      <c r="B391" s="256"/>
      <c r="C391" s="302"/>
      <c r="D391" s="302"/>
      <c r="E391" s="148"/>
      <c r="F391" s="408" t="s">
        <v>13</v>
      </c>
      <c r="G391" s="408"/>
      <c r="H391" s="290"/>
      <c r="I391" s="280" t="s">
        <v>14</v>
      </c>
      <c r="J391" s="278"/>
      <c r="K391" s="250" t="s">
        <v>15</v>
      </c>
      <c r="L391" s="291"/>
      <c r="M391" s="151"/>
      <c r="N391" s="151"/>
      <c r="O391" s="409" t="s">
        <v>1</v>
      </c>
      <c r="P391" s="409"/>
      <c r="Q391" s="409"/>
      <c r="R391" s="409"/>
      <c r="S391" s="409"/>
      <c r="T391" s="409"/>
      <c r="U391" s="152"/>
      <c r="V391" s="255" t="s">
        <v>7</v>
      </c>
      <c r="W391" s="325"/>
    </row>
    <row r="392" spans="1:23" ht="31.5" customHeight="1" thickTop="1" x14ac:dyDescent="0.25">
      <c r="A392" s="394" t="s">
        <v>84</v>
      </c>
      <c r="B392" s="448"/>
      <c r="C392" s="415" t="s">
        <v>9</v>
      </c>
      <c r="D392" s="272"/>
      <c r="E392" s="244" t="s">
        <v>85</v>
      </c>
      <c r="F392" s="410"/>
      <c r="G392" s="411"/>
      <c r="H392" s="290"/>
      <c r="I392" s="281">
        <v>0.5</v>
      </c>
      <c r="J392" s="278"/>
      <c r="K392" s="286">
        <f>I392*10</f>
        <v>5</v>
      </c>
      <c r="L392" s="291"/>
      <c r="M392" s="302"/>
      <c r="N392" s="302"/>
      <c r="O392" s="412"/>
      <c r="P392" s="413"/>
      <c r="Q392" s="413"/>
      <c r="R392" s="413"/>
      <c r="S392" s="413"/>
      <c r="T392" s="414"/>
      <c r="U392" s="254"/>
      <c r="V392" s="423" t="s">
        <v>18</v>
      </c>
      <c r="W392" s="325"/>
    </row>
    <row r="393" spans="1:23" x14ac:dyDescent="0.25">
      <c r="A393" s="394"/>
      <c r="B393" s="448"/>
      <c r="C393" s="416"/>
      <c r="D393" s="273"/>
      <c r="E393" s="258"/>
      <c r="F393" s="449"/>
      <c r="G393" s="450"/>
      <c r="H393" s="290"/>
      <c r="I393" s="282"/>
      <c r="J393" s="278"/>
      <c r="K393" s="287"/>
      <c r="L393" s="291"/>
      <c r="M393" s="302"/>
      <c r="N393" s="302"/>
      <c r="O393" s="451"/>
      <c r="P393" s="452"/>
      <c r="Q393" s="452"/>
      <c r="R393" s="452"/>
      <c r="S393" s="452"/>
      <c r="T393" s="453"/>
      <c r="U393" s="254"/>
      <c r="V393" s="423"/>
      <c r="W393" s="325"/>
    </row>
    <row r="394" spans="1:23" x14ac:dyDescent="0.25">
      <c r="A394" s="394"/>
      <c r="B394" s="448"/>
      <c r="C394" s="416"/>
      <c r="D394" s="273"/>
      <c r="E394" s="259"/>
      <c r="F394" s="454"/>
      <c r="G394" s="455"/>
      <c r="H394" s="290"/>
      <c r="I394" s="283"/>
      <c r="J394" s="278"/>
      <c r="K394" s="288"/>
      <c r="L394" s="291"/>
      <c r="M394" s="302"/>
      <c r="N394" s="302"/>
      <c r="O394" s="456"/>
      <c r="P394" s="457"/>
      <c r="Q394" s="457"/>
      <c r="R394" s="457"/>
      <c r="S394" s="457"/>
      <c r="T394" s="458"/>
      <c r="U394" s="254"/>
      <c r="V394" s="423"/>
      <c r="W394" s="325"/>
    </row>
    <row r="395" spans="1:23" ht="26.25" customHeight="1" thickBot="1" x14ac:dyDescent="0.3">
      <c r="A395" s="341" t="s">
        <v>6</v>
      </c>
      <c r="B395" s="448"/>
      <c r="C395" s="417"/>
      <c r="D395" s="274"/>
      <c r="E395" s="260"/>
      <c r="F395" s="459"/>
      <c r="G395" s="460"/>
      <c r="H395" s="290"/>
      <c r="I395" s="284"/>
      <c r="J395" s="278"/>
      <c r="K395" s="261"/>
      <c r="L395" s="291"/>
      <c r="M395" s="302"/>
      <c r="N395" s="302"/>
      <c r="O395" s="445"/>
      <c r="P395" s="446"/>
      <c r="Q395" s="446"/>
      <c r="R395" s="446"/>
      <c r="S395" s="446"/>
      <c r="T395" s="447"/>
      <c r="U395" s="254"/>
      <c r="V395" s="423"/>
      <c r="W395" s="325"/>
    </row>
    <row r="396" spans="1:23" ht="25.5" customHeight="1" thickTop="1" x14ac:dyDescent="0.25">
      <c r="A396" s="439" t="s">
        <v>119</v>
      </c>
      <c r="B396" s="448"/>
      <c r="C396" s="303"/>
      <c r="D396" s="303"/>
      <c r="E396" s="245"/>
      <c r="F396" s="245"/>
      <c r="G396" s="245"/>
      <c r="H396" s="304"/>
      <c r="I396" s="277"/>
      <c r="J396" s="277"/>
      <c r="K396" s="305"/>
      <c r="L396" s="305"/>
      <c r="M396" s="301"/>
      <c r="N396" s="301"/>
      <c r="O396" s="301"/>
      <c r="P396" s="301"/>
      <c r="Q396" s="301"/>
      <c r="R396" s="301"/>
      <c r="S396" s="301"/>
      <c r="T396" s="245"/>
      <c r="U396" s="253"/>
      <c r="V396" s="423"/>
      <c r="W396" s="325"/>
    </row>
    <row r="397" spans="1:23" x14ac:dyDescent="0.25">
      <c r="A397" s="439"/>
      <c r="B397" s="448"/>
      <c r="C397" s="303"/>
      <c r="D397" s="303"/>
      <c r="E397" s="245"/>
      <c r="F397" s="245"/>
      <c r="G397" s="245"/>
      <c r="H397" s="304"/>
      <c r="I397" s="277"/>
      <c r="J397" s="277"/>
      <c r="K397" s="305"/>
      <c r="L397" s="305"/>
      <c r="M397" s="301"/>
      <c r="N397" s="245"/>
      <c r="O397" s="245"/>
      <c r="P397" s="245"/>
      <c r="Q397" s="245"/>
      <c r="R397" s="245"/>
      <c r="S397" s="245"/>
      <c r="T397" s="245"/>
      <c r="U397" s="253"/>
      <c r="V397" s="423"/>
      <c r="W397" s="325"/>
    </row>
    <row r="398" spans="1:23" ht="26.25" thickBot="1" x14ac:dyDescent="0.3">
      <c r="A398" s="439"/>
      <c r="B398" s="448"/>
      <c r="C398" s="303"/>
      <c r="D398" s="303"/>
      <c r="E398" s="245"/>
      <c r="F398" s="164" t="s">
        <v>12</v>
      </c>
      <c r="G398" s="164" t="s">
        <v>0</v>
      </c>
      <c r="H398" s="290"/>
      <c r="I398" s="277"/>
      <c r="J398" s="278"/>
      <c r="K398" s="305"/>
      <c r="L398" s="278"/>
      <c r="M398" s="301"/>
      <c r="N398" s="245"/>
      <c r="O398" s="409" t="s">
        <v>1</v>
      </c>
      <c r="P398" s="409"/>
      <c r="Q398" s="409"/>
      <c r="R398" s="409"/>
      <c r="S398" s="409"/>
      <c r="T398" s="409"/>
      <c r="U398" s="253"/>
      <c r="V398" s="423"/>
      <c r="W398" s="325"/>
    </row>
    <row r="399" spans="1:23" ht="25.5" thickTop="1" thickBot="1" x14ac:dyDescent="0.3">
      <c r="A399" s="439"/>
      <c r="B399" s="448"/>
      <c r="C399" s="440" t="s">
        <v>16</v>
      </c>
      <c r="D399" s="441"/>
      <c r="E399" s="251" t="s">
        <v>26</v>
      </c>
      <c r="F399" s="289" t="s">
        <v>112</v>
      </c>
      <c r="G399" s="292" t="s">
        <v>17</v>
      </c>
      <c r="H399" s="290"/>
      <c r="I399" s="285">
        <v>0.5</v>
      </c>
      <c r="J399" s="278"/>
      <c r="K399" s="262">
        <f>I399*10</f>
        <v>5</v>
      </c>
      <c r="L399" s="291"/>
      <c r="M399" s="302"/>
      <c r="N399" s="245"/>
      <c r="O399" s="461"/>
      <c r="P399" s="462"/>
      <c r="Q399" s="462"/>
      <c r="R399" s="462"/>
      <c r="S399" s="462"/>
      <c r="T399" s="463"/>
      <c r="U399" s="254"/>
      <c r="V399" s="423"/>
      <c r="W399" s="325"/>
    </row>
    <row r="400" spans="1:23" ht="15.75" thickTop="1" x14ac:dyDescent="0.25">
      <c r="A400" s="439"/>
      <c r="B400" s="270"/>
      <c r="C400" s="166"/>
      <c r="D400" s="166"/>
      <c r="E400" s="167" t="str">
        <f>IF(SUM(I392:I399)=1,"","le total des pourcentages est différent de 100")</f>
        <v/>
      </c>
      <c r="F400" s="167"/>
      <c r="G400" s="167"/>
      <c r="H400" s="168"/>
      <c r="I400" s="279">
        <f>IF(AND(I392&lt;=0.5,I393&lt;=0.5,I394&lt;=0.5,I395&lt;=0.5,I399&lt;=0.5)=TRUE,SUM(I392:I399),"Erreur")</f>
        <v>1</v>
      </c>
      <c r="J400" s="277"/>
      <c r="K400" s="170">
        <f>IF(AND(K392&lt;=(SUM(K392:K399)/2),K393&lt;=(SUM(K392:K399)/2),K394&lt;=(SUM(K392:K399)/2),K394&lt;=(SUM(K392:K399)/2),K399&lt;=(SUM(K392:K399)/2))=TRUE,SUM(K392:K399),"Erreur")</f>
        <v>10</v>
      </c>
      <c r="L400" s="171"/>
      <c r="M400" s="166"/>
      <c r="N400" s="245"/>
      <c r="O400" s="245"/>
      <c r="P400" s="245"/>
      <c r="Q400" s="245"/>
      <c r="R400" s="245"/>
      <c r="S400" s="166"/>
      <c r="T400" s="172"/>
      <c r="U400" s="166"/>
      <c r="V400" s="271"/>
      <c r="W400" s="325"/>
    </row>
    <row r="401" spans="1:23" x14ac:dyDescent="0.25">
      <c r="A401" s="439"/>
      <c r="B401" s="263"/>
      <c r="C401" s="301"/>
      <c r="D401" s="301"/>
      <c r="E401" s="167" t="str">
        <f>IF(AND(I392&lt;=0.5,I393&lt;=0.5,I394&lt;=0.5,I395&lt;=0.5,I399&lt;=0.5)=TRUE,"","il y a des épreuves qui dépassent les 50%")</f>
        <v/>
      </c>
      <c r="F401" s="174"/>
      <c r="G401" s="174"/>
      <c r="H401" s="175"/>
      <c r="I401" s="305"/>
      <c r="J401" s="305"/>
      <c r="K401" s="305"/>
      <c r="L401" s="305"/>
      <c r="M401" s="301"/>
      <c r="N401" s="245"/>
      <c r="O401" s="245"/>
      <c r="P401" s="245"/>
      <c r="Q401" s="245"/>
      <c r="R401" s="245"/>
      <c r="S401" s="301"/>
      <c r="T401" s="301"/>
      <c r="U401" s="301"/>
      <c r="V401" s="264"/>
      <c r="W401" s="325"/>
    </row>
    <row r="402" spans="1:23" ht="15.75" thickBot="1" x14ac:dyDescent="0.3">
      <c r="A402" s="331"/>
      <c r="B402" s="332"/>
      <c r="C402" s="332"/>
      <c r="D402" s="332"/>
      <c r="E402" s="332"/>
      <c r="F402" s="332"/>
      <c r="G402" s="332"/>
      <c r="H402" s="332"/>
      <c r="I402" s="332"/>
      <c r="J402" s="332"/>
      <c r="K402" s="332"/>
      <c r="L402" s="332"/>
      <c r="M402" s="332"/>
      <c r="N402" s="332"/>
      <c r="O402" s="332"/>
      <c r="P402" s="332"/>
      <c r="Q402" s="332"/>
      <c r="R402" s="332"/>
      <c r="S402" s="332"/>
      <c r="T402" s="332"/>
      <c r="U402" s="332"/>
      <c r="V402" s="332"/>
      <c r="W402" s="333"/>
    </row>
    <row r="403" spans="1:23" s="249" customFormat="1" ht="16.5" thickTop="1" thickBot="1" x14ac:dyDescent="0.3">
      <c r="A403" s="311"/>
      <c r="B403" s="312"/>
      <c r="C403" s="312"/>
      <c r="D403" s="312"/>
      <c r="E403" s="312"/>
      <c r="F403" s="312"/>
      <c r="G403" s="312"/>
      <c r="H403" s="312"/>
      <c r="I403" s="312"/>
      <c r="J403" s="312"/>
      <c r="K403" s="312"/>
      <c r="L403" s="312"/>
      <c r="M403" s="312"/>
      <c r="N403" s="312"/>
      <c r="O403" s="312"/>
      <c r="P403" s="312"/>
      <c r="Q403" s="312"/>
      <c r="R403" s="312"/>
      <c r="S403" s="312"/>
      <c r="T403" s="312"/>
      <c r="U403" s="312"/>
      <c r="V403" s="312"/>
    </row>
    <row r="404" spans="1:23" ht="15.75" thickTop="1" x14ac:dyDescent="0.25">
      <c r="A404" s="322"/>
      <c r="B404" s="323"/>
      <c r="C404" s="323"/>
      <c r="D404" s="323"/>
      <c r="E404" s="323"/>
      <c r="F404" s="323"/>
      <c r="G404" s="323"/>
      <c r="H404" s="323"/>
      <c r="I404" s="323"/>
      <c r="J404" s="323"/>
      <c r="K404" s="323"/>
      <c r="L404" s="323"/>
      <c r="M404" s="323"/>
      <c r="N404" s="323"/>
      <c r="O404" s="323"/>
      <c r="P404" s="323"/>
      <c r="Q404" s="323"/>
      <c r="R404" s="323"/>
      <c r="S404" s="323"/>
      <c r="T404" s="323"/>
      <c r="U404" s="323"/>
      <c r="V404" s="323"/>
      <c r="W404" s="324"/>
    </row>
    <row r="405" spans="1:23" ht="23.25" x14ac:dyDescent="0.25">
      <c r="A405" s="403" t="s">
        <v>140</v>
      </c>
      <c r="B405" s="464"/>
      <c r="C405" s="465"/>
      <c r="D405" s="465"/>
      <c r="E405" s="465"/>
      <c r="F405" s="465"/>
      <c r="G405" s="465"/>
      <c r="H405" s="465"/>
      <c r="I405" s="465"/>
      <c r="J405" s="465"/>
      <c r="K405" s="465"/>
      <c r="L405" s="465"/>
      <c r="M405" s="465"/>
      <c r="N405" s="465"/>
      <c r="O405" s="465"/>
      <c r="P405" s="465"/>
      <c r="Q405" s="465"/>
      <c r="R405" s="465"/>
      <c r="S405" s="465"/>
      <c r="T405" s="465"/>
      <c r="U405" s="465"/>
      <c r="V405" s="466"/>
      <c r="W405" s="325"/>
    </row>
    <row r="406" spans="1:23" ht="24" thickBot="1" x14ac:dyDescent="0.3">
      <c r="A406" s="403"/>
      <c r="B406" s="275"/>
      <c r="C406" s="144"/>
      <c r="D406" s="144"/>
      <c r="E406" s="144"/>
      <c r="F406" s="144"/>
      <c r="G406" s="144"/>
      <c r="H406" s="145"/>
      <c r="I406" s="407"/>
      <c r="J406" s="407"/>
      <c r="K406" s="407"/>
      <c r="L406" s="318"/>
      <c r="M406" s="144"/>
      <c r="N406" s="144"/>
      <c r="O406" s="144"/>
      <c r="P406" s="144"/>
      <c r="Q406" s="144"/>
      <c r="R406" s="144"/>
      <c r="S406" s="144"/>
      <c r="T406" s="144"/>
      <c r="U406" s="144"/>
      <c r="V406" s="276"/>
      <c r="W406" s="325"/>
    </row>
    <row r="407" spans="1:23" ht="23.25" customHeight="1" thickTop="1" thickBot="1" x14ac:dyDescent="0.3">
      <c r="A407" s="403"/>
      <c r="B407" s="256"/>
      <c r="C407" s="302"/>
      <c r="D407" s="302"/>
      <c r="E407" s="148"/>
      <c r="F407" s="408" t="s">
        <v>13</v>
      </c>
      <c r="G407" s="408"/>
      <c r="H407" s="290"/>
      <c r="I407" s="280" t="s">
        <v>14</v>
      </c>
      <c r="J407" s="278"/>
      <c r="K407" s="250" t="s">
        <v>15</v>
      </c>
      <c r="L407" s="291"/>
      <c r="M407" s="151"/>
      <c r="N407" s="151"/>
      <c r="O407" s="409" t="s">
        <v>1</v>
      </c>
      <c r="P407" s="409"/>
      <c r="Q407" s="409"/>
      <c r="R407" s="409"/>
      <c r="S407" s="409"/>
      <c r="T407" s="409"/>
      <c r="U407" s="152"/>
      <c r="V407" s="255" t="s">
        <v>7</v>
      </c>
      <c r="W407" s="325"/>
    </row>
    <row r="408" spans="1:23" ht="15.75" thickTop="1" x14ac:dyDescent="0.25">
      <c r="A408" s="394" t="s">
        <v>120</v>
      </c>
      <c r="B408" s="448"/>
      <c r="C408" s="415" t="s">
        <v>9</v>
      </c>
      <c r="D408" s="272"/>
      <c r="E408" s="257" t="s">
        <v>36</v>
      </c>
      <c r="F408" s="410" t="s">
        <v>25</v>
      </c>
      <c r="G408" s="411"/>
      <c r="H408" s="290"/>
      <c r="I408" s="281">
        <v>0.5</v>
      </c>
      <c r="J408" s="278"/>
      <c r="K408" s="286">
        <f>I408*10</f>
        <v>5</v>
      </c>
      <c r="L408" s="291"/>
      <c r="M408" s="302"/>
      <c r="N408" s="302"/>
      <c r="O408" s="412"/>
      <c r="P408" s="413"/>
      <c r="Q408" s="413"/>
      <c r="R408" s="413"/>
      <c r="S408" s="413"/>
      <c r="T408" s="414"/>
      <c r="U408" s="254"/>
      <c r="V408" s="423" t="s">
        <v>18</v>
      </c>
      <c r="W408" s="325"/>
    </row>
    <row r="409" spans="1:23" x14ac:dyDescent="0.25">
      <c r="A409" s="394"/>
      <c r="B409" s="448"/>
      <c r="C409" s="416"/>
      <c r="D409" s="273"/>
      <c r="E409" s="258"/>
      <c r="F409" s="449"/>
      <c r="G409" s="450"/>
      <c r="H409" s="290"/>
      <c r="I409" s="282"/>
      <c r="J409" s="278"/>
      <c r="K409" s="287">
        <f>I409*10</f>
        <v>0</v>
      </c>
      <c r="L409" s="291"/>
      <c r="M409" s="302"/>
      <c r="N409" s="302"/>
      <c r="O409" s="451"/>
      <c r="P409" s="452"/>
      <c r="Q409" s="452"/>
      <c r="R409" s="452"/>
      <c r="S409" s="452"/>
      <c r="T409" s="453"/>
      <c r="U409" s="254"/>
      <c r="V409" s="423"/>
      <c r="W409" s="325"/>
    </row>
    <row r="410" spans="1:23" x14ac:dyDescent="0.25">
      <c r="A410" s="394"/>
      <c r="B410" s="448"/>
      <c r="C410" s="416"/>
      <c r="D410" s="273"/>
      <c r="E410" s="259"/>
      <c r="F410" s="454"/>
      <c r="G410" s="455"/>
      <c r="H410" s="290"/>
      <c r="I410" s="283"/>
      <c r="J410" s="278"/>
      <c r="K410" s="288">
        <f>I410*10</f>
        <v>0</v>
      </c>
      <c r="L410" s="291"/>
      <c r="M410" s="302"/>
      <c r="N410" s="302"/>
      <c r="O410" s="456"/>
      <c r="P410" s="457"/>
      <c r="Q410" s="457"/>
      <c r="R410" s="457"/>
      <c r="S410" s="457"/>
      <c r="T410" s="458"/>
      <c r="U410" s="254"/>
      <c r="V410" s="423"/>
      <c r="W410" s="325"/>
    </row>
    <row r="411" spans="1:23" ht="16.5" thickBot="1" x14ac:dyDescent="0.3">
      <c r="A411" s="341" t="s">
        <v>6</v>
      </c>
      <c r="B411" s="448"/>
      <c r="C411" s="417"/>
      <c r="D411" s="274"/>
      <c r="E411" s="260"/>
      <c r="F411" s="459"/>
      <c r="G411" s="460"/>
      <c r="H411" s="290"/>
      <c r="I411" s="284"/>
      <c r="J411" s="278"/>
      <c r="K411" s="261">
        <f>I411*10</f>
        <v>0</v>
      </c>
      <c r="L411" s="291"/>
      <c r="M411" s="302"/>
      <c r="N411" s="302"/>
      <c r="O411" s="445"/>
      <c r="P411" s="446"/>
      <c r="Q411" s="446"/>
      <c r="R411" s="446"/>
      <c r="S411" s="446"/>
      <c r="T411" s="447"/>
      <c r="U411" s="254"/>
      <c r="V411" s="423"/>
      <c r="W411" s="325"/>
    </row>
    <row r="412" spans="1:23" ht="15.75" thickTop="1" x14ac:dyDescent="0.25">
      <c r="A412" s="439" t="s">
        <v>121</v>
      </c>
      <c r="B412" s="448"/>
      <c r="C412" s="303"/>
      <c r="D412" s="303"/>
      <c r="E412" s="245"/>
      <c r="F412" s="245"/>
      <c r="G412" s="245"/>
      <c r="H412" s="304"/>
      <c r="I412" s="277"/>
      <c r="J412" s="277"/>
      <c r="K412" s="305"/>
      <c r="L412" s="305"/>
      <c r="M412" s="301"/>
      <c r="N412" s="301"/>
      <c r="O412" s="301"/>
      <c r="P412" s="301"/>
      <c r="Q412" s="301"/>
      <c r="R412" s="301"/>
      <c r="S412" s="301"/>
      <c r="T412" s="245"/>
      <c r="U412" s="253"/>
      <c r="V412" s="423"/>
      <c r="W412" s="325"/>
    </row>
    <row r="413" spans="1:23" x14ac:dyDescent="0.25">
      <c r="A413" s="439"/>
      <c r="B413" s="448"/>
      <c r="C413" s="303"/>
      <c r="D413" s="303"/>
      <c r="E413" s="245"/>
      <c r="F413" s="245"/>
      <c r="G413" s="245"/>
      <c r="H413" s="304"/>
      <c r="I413" s="277"/>
      <c r="J413" s="277"/>
      <c r="K413" s="305"/>
      <c r="L413" s="305"/>
      <c r="M413" s="301"/>
      <c r="N413" s="245"/>
      <c r="O413" s="245"/>
      <c r="P413" s="245"/>
      <c r="Q413" s="245"/>
      <c r="R413" s="245"/>
      <c r="S413" s="245"/>
      <c r="T413" s="245"/>
      <c r="U413" s="253"/>
      <c r="V413" s="423"/>
      <c r="W413" s="325"/>
    </row>
    <row r="414" spans="1:23" ht="26.25" thickBot="1" x14ac:dyDescent="0.3">
      <c r="A414" s="439"/>
      <c r="B414" s="448"/>
      <c r="C414" s="303"/>
      <c r="D414" s="303"/>
      <c r="E414" s="245"/>
      <c r="F414" s="164" t="s">
        <v>12</v>
      </c>
      <c r="G414" s="164" t="s">
        <v>0</v>
      </c>
      <c r="H414" s="290"/>
      <c r="I414" s="277"/>
      <c r="J414" s="278"/>
      <c r="K414" s="305"/>
      <c r="L414" s="278"/>
      <c r="M414" s="301"/>
      <c r="N414" s="245"/>
      <c r="O414" s="409" t="s">
        <v>1</v>
      </c>
      <c r="P414" s="409"/>
      <c r="Q414" s="409"/>
      <c r="R414" s="409"/>
      <c r="S414" s="409"/>
      <c r="T414" s="409"/>
      <c r="U414" s="253"/>
      <c r="V414" s="423"/>
      <c r="W414" s="325"/>
    </row>
    <row r="415" spans="1:23" ht="25.5" thickTop="1" thickBot="1" x14ac:dyDescent="0.3">
      <c r="A415" s="439"/>
      <c r="B415" s="448"/>
      <c r="C415" s="440" t="s">
        <v>16</v>
      </c>
      <c r="D415" s="441"/>
      <c r="E415" s="251" t="s">
        <v>36</v>
      </c>
      <c r="F415" s="289" t="s">
        <v>25</v>
      </c>
      <c r="G415" s="292" t="s">
        <v>17</v>
      </c>
      <c r="H415" s="290"/>
      <c r="I415" s="285">
        <v>0.5</v>
      </c>
      <c r="J415" s="278"/>
      <c r="K415" s="262">
        <f>I415*10</f>
        <v>5</v>
      </c>
      <c r="L415" s="291"/>
      <c r="M415" s="302"/>
      <c r="N415" s="245"/>
      <c r="O415" s="461"/>
      <c r="P415" s="462"/>
      <c r="Q415" s="462"/>
      <c r="R415" s="462"/>
      <c r="S415" s="462"/>
      <c r="T415" s="463"/>
      <c r="U415" s="254"/>
      <c r="V415" s="423"/>
      <c r="W415" s="325"/>
    </row>
    <row r="416" spans="1:23" ht="15.75" thickTop="1" x14ac:dyDescent="0.25">
      <c r="A416" s="439"/>
      <c r="B416" s="270"/>
      <c r="C416" s="166"/>
      <c r="D416" s="166"/>
      <c r="E416" s="167" t="str">
        <f>IF(SUM(I408:I415)=1,"","le total des pourcentages est différent de 100")</f>
        <v/>
      </c>
      <c r="F416" s="167"/>
      <c r="G416" s="167"/>
      <c r="H416" s="168"/>
      <c r="I416" s="279">
        <f>IF(AND(I408&lt;=0.5,I409&lt;=0.5,I410&lt;=0.5,I411&lt;=0.5,I415&lt;=0.5)=TRUE,SUM(I408:I415),"Erreur")</f>
        <v>1</v>
      </c>
      <c r="J416" s="277"/>
      <c r="K416" s="170">
        <f>IF(AND(K408&lt;=(SUM(K408:K415)/2),K409&lt;=(SUM(K408:K415)/2),K410&lt;=(SUM(K408:K415)/2),K410&lt;=(SUM(K408:K415)/2),K415&lt;=(SUM(K408:K415)/2))=TRUE,SUM(K408:K415),"Erreur")</f>
        <v>10</v>
      </c>
      <c r="L416" s="171"/>
      <c r="M416" s="166"/>
      <c r="N416" s="245"/>
      <c r="O416" s="245"/>
      <c r="P416" s="245"/>
      <c r="Q416" s="245"/>
      <c r="R416" s="245"/>
      <c r="S416" s="166"/>
      <c r="T416" s="172"/>
      <c r="U416" s="166"/>
      <c r="V416" s="271"/>
      <c r="W416" s="325"/>
    </row>
    <row r="417" spans="1:23" x14ac:dyDescent="0.25">
      <c r="A417" s="439"/>
      <c r="B417" s="263"/>
      <c r="C417" s="301"/>
      <c r="D417" s="301"/>
      <c r="E417" s="167" t="str">
        <f>IF(AND(I408&lt;=0.5,I409&lt;=0.5,I410&lt;=0.5,I411&lt;=0.5,I415&lt;=0.5)=TRUE,"","il y a des épreuves qui dépassent les 50%")</f>
        <v/>
      </c>
      <c r="F417" s="174"/>
      <c r="G417" s="174"/>
      <c r="H417" s="175"/>
      <c r="I417" s="305"/>
      <c r="J417" s="305"/>
      <c r="K417" s="305"/>
      <c r="L417" s="305"/>
      <c r="M417" s="301"/>
      <c r="N417" s="245"/>
      <c r="O417" s="245"/>
      <c r="P417" s="245"/>
      <c r="Q417" s="245"/>
      <c r="R417" s="245"/>
      <c r="S417" s="301"/>
      <c r="T417" s="301"/>
      <c r="U417" s="301"/>
      <c r="V417" s="264"/>
      <c r="W417" s="325"/>
    </row>
    <row r="418" spans="1:23" x14ac:dyDescent="0.25">
      <c r="A418" s="439"/>
      <c r="B418" s="265"/>
      <c r="C418" s="266"/>
      <c r="D418" s="266"/>
      <c r="E418" s="252"/>
      <c r="F418" s="252"/>
      <c r="G418" s="252"/>
      <c r="H418" s="252"/>
      <c r="I418" s="266"/>
      <c r="J418" s="266"/>
      <c r="K418" s="266"/>
      <c r="L418" s="266"/>
      <c r="M418" s="266"/>
      <c r="N418" s="266"/>
      <c r="O418" s="266"/>
      <c r="P418" s="266"/>
      <c r="Q418" s="266"/>
      <c r="R418" s="266"/>
      <c r="S418" s="266"/>
      <c r="T418" s="266"/>
      <c r="U418" s="266"/>
      <c r="V418" s="267"/>
      <c r="W418" s="325"/>
    </row>
    <row r="419" spans="1:23" ht="15.75" thickBot="1" x14ac:dyDescent="0.3">
      <c r="A419" s="331"/>
      <c r="B419" s="332"/>
      <c r="C419" s="332"/>
      <c r="D419" s="332"/>
      <c r="E419" s="332"/>
      <c r="F419" s="332"/>
      <c r="G419" s="332"/>
      <c r="H419" s="332"/>
      <c r="I419" s="332"/>
      <c r="J419" s="332"/>
      <c r="K419" s="332"/>
      <c r="L419" s="332"/>
      <c r="M419" s="332"/>
      <c r="N419" s="332"/>
      <c r="O419" s="332"/>
      <c r="P419" s="332"/>
      <c r="Q419" s="332"/>
      <c r="R419" s="332"/>
      <c r="S419" s="332"/>
      <c r="T419" s="332"/>
      <c r="U419" s="332"/>
      <c r="V419" s="332"/>
      <c r="W419" s="333"/>
    </row>
    <row r="420" spans="1:23" ht="16.5" thickTop="1" thickBot="1" x14ac:dyDescent="0.3"/>
    <row r="421" spans="1:23" ht="16.5" thickTop="1" thickBot="1" x14ac:dyDescent="0.3">
      <c r="A421" s="12"/>
      <c r="B421" s="13"/>
      <c r="C421" s="13"/>
      <c r="D421" s="13"/>
      <c r="E421" s="13"/>
      <c r="F421" s="13"/>
      <c r="G421" s="13"/>
      <c r="H421" s="13"/>
      <c r="I421" s="13"/>
      <c r="J421" s="13"/>
      <c r="K421" s="13"/>
      <c r="L421" s="13"/>
      <c r="M421" s="13"/>
      <c r="N421" s="13"/>
      <c r="O421" s="13"/>
      <c r="P421" s="13"/>
      <c r="Q421" s="13"/>
      <c r="R421" s="13"/>
      <c r="S421" s="13"/>
      <c r="T421" s="13"/>
      <c r="U421" s="13"/>
      <c r="V421" s="13"/>
    </row>
    <row r="422" spans="1:23" ht="24" thickTop="1" x14ac:dyDescent="0.25">
      <c r="A422" s="402" t="s">
        <v>141</v>
      </c>
      <c r="B422" s="404"/>
      <c r="C422" s="405"/>
      <c r="D422" s="405"/>
      <c r="E422" s="405"/>
      <c r="F422" s="405"/>
      <c r="G422" s="405"/>
      <c r="H422" s="405"/>
      <c r="I422" s="405"/>
      <c r="J422" s="405"/>
      <c r="K422" s="405"/>
      <c r="L422" s="405"/>
      <c r="M422" s="405"/>
      <c r="N422" s="405"/>
      <c r="O422" s="405"/>
      <c r="P422" s="405"/>
      <c r="Q422" s="405"/>
      <c r="R422" s="405"/>
      <c r="S422" s="405"/>
      <c r="T422" s="405"/>
      <c r="U422" s="405"/>
      <c r="V422" s="406"/>
      <c r="W422" s="324"/>
    </row>
    <row r="423" spans="1:23" ht="24" thickBot="1" x14ac:dyDescent="0.3">
      <c r="A423" s="403"/>
      <c r="B423" s="275"/>
      <c r="C423" s="144"/>
      <c r="D423" s="144"/>
      <c r="E423" s="144"/>
      <c r="F423" s="144"/>
      <c r="G423" s="144"/>
      <c r="H423" s="145"/>
      <c r="I423" s="407"/>
      <c r="J423" s="407"/>
      <c r="K423" s="407"/>
      <c r="L423" s="318"/>
      <c r="M423" s="144"/>
      <c r="N423" s="144"/>
      <c r="O423" s="144"/>
      <c r="P423" s="144"/>
      <c r="Q423" s="144"/>
      <c r="R423" s="144"/>
      <c r="S423" s="144"/>
      <c r="T423" s="144"/>
      <c r="U423" s="144"/>
      <c r="V423" s="276"/>
      <c r="W423" s="325"/>
    </row>
    <row r="424" spans="1:23" ht="16.5" thickTop="1" thickBot="1" x14ac:dyDescent="0.3">
      <c r="A424" s="403"/>
      <c r="B424" s="256"/>
      <c r="C424" s="302"/>
      <c r="D424" s="302"/>
      <c r="E424" s="148"/>
      <c r="F424" s="408" t="s">
        <v>13</v>
      </c>
      <c r="G424" s="408"/>
      <c r="H424" s="290"/>
      <c r="I424" s="280" t="s">
        <v>14</v>
      </c>
      <c r="J424" s="278"/>
      <c r="K424" s="250" t="s">
        <v>15</v>
      </c>
      <c r="L424" s="291"/>
      <c r="M424" s="151"/>
      <c r="N424" s="151"/>
      <c r="O424" s="409" t="s">
        <v>1</v>
      </c>
      <c r="P424" s="409"/>
      <c r="Q424" s="409"/>
      <c r="R424" s="409"/>
      <c r="S424" s="409"/>
      <c r="T424" s="409"/>
      <c r="U424" s="152"/>
      <c r="V424" s="255" t="s">
        <v>7</v>
      </c>
      <c r="W424" s="325"/>
    </row>
    <row r="425" spans="1:23" ht="15.75" thickTop="1" x14ac:dyDescent="0.25">
      <c r="A425" s="394" t="s">
        <v>122</v>
      </c>
      <c r="B425" s="448"/>
      <c r="C425" s="415" t="s">
        <v>9</v>
      </c>
      <c r="D425" s="272"/>
      <c r="E425" s="257" t="s">
        <v>99</v>
      </c>
      <c r="F425" s="410"/>
      <c r="G425" s="411"/>
      <c r="H425" s="290"/>
      <c r="I425" s="281">
        <v>0.5</v>
      </c>
      <c r="J425" s="278"/>
      <c r="K425" s="286">
        <f>I425*10</f>
        <v>5</v>
      </c>
      <c r="L425" s="291"/>
      <c r="M425" s="302"/>
      <c r="N425" s="302"/>
      <c r="O425" s="412" t="s">
        <v>86</v>
      </c>
      <c r="P425" s="413"/>
      <c r="Q425" s="413"/>
      <c r="R425" s="413"/>
      <c r="S425" s="413"/>
      <c r="T425" s="414"/>
      <c r="U425" s="254"/>
      <c r="V425" s="423" t="s">
        <v>18</v>
      </c>
      <c r="W425" s="325"/>
    </row>
    <row r="426" spans="1:23" x14ac:dyDescent="0.25">
      <c r="A426" s="394"/>
      <c r="B426" s="448"/>
      <c r="C426" s="416"/>
      <c r="D426" s="273"/>
      <c r="E426" s="258"/>
      <c r="F426" s="449"/>
      <c r="G426" s="450"/>
      <c r="H426" s="290"/>
      <c r="I426" s="282"/>
      <c r="J426" s="278"/>
      <c r="K426" s="287">
        <f>I426*10</f>
        <v>0</v>
      </c>
      <c r="L426" s="291"/>
      <c r="M426" s="302"/>
      <c r="N426" s="302"/>
      <c r="O426" s="451"/>
      <c r="P426" s="452"/>
      <c r="Q426" s="452"/>
      <c r="R426" s="452"/>
      <c r="S426" s="452"/>
      <c r="T426" s="453"/>
      <c r="U426" s="254"/>
      <c r="V426" s="423"/>
      <c r="W426" s="325"/>
    </row>
    <row r="427" spans="1:23" x14ac:dyDescent="0.25">
      <c r="A427" s="394"/>
      <c r="B427" s="448"/>
      <c r="C427" s="416"/>
      <c r="D427" s="273"/>
      <c r="E427" s="259"/>
      <c r="F427" s="454"/>
      <c r="G427" s="455"/>
      <c r="H427" s="290"/>
      <c r="I427" s="283"/>
      <c r="J427" s="278"/>
      <c r="K427" s="288">
        <f>I427*10</f>
        <v>0</v>
      </c>
      <c r="L427" s="291"/>
      <c r="M427" s="302"/>
      <c r="N427" s="302"/>
      <c r="O427" s="456"/>
      <c r="P427" s="457"/>
      <c r="Q427" s="457"/>
      <c r="R427" s="457"/>
      <c r="S427" s="457"/>
      <c r="T427" s="458"/>
      <c r="U427" s="254"/>
      <c r="V427" s="423"/>
      <c r="W427" s="325"/>
    </row>
    <row r="428" spans="1:23" ht="16.5" thickBot="1" x14ac:dyDescent="0.3">
      <c r="A428" s="341" t="s">
        <v>6</v>
      </c>
      <c r="B428" s="448"/>
      <c r="C428" s="417"/>
      <c r="D428" s="274"/>
      <c r="E428" s="260"/>
      <c r="F428" s="459"/>
      <c r="G428" s="460"/>
      <c r="H428" s="290"/>
      <c r="I428" s="284"/>
      <c r="J428" s="278"/>
      <c r="K428" s="261">
        <f>I428*10</f>
        <v>0</v>
      </c>
      <c r="L428" s="291"/>
      <c r="M428" s="302"/>
      <c r="N428" s="302"/>
      <c r="O428" s="445"/>
      <c r="P428" s="446"/>
      <c r="Q428" s="446"/>
      <c r="R428" s="446"/>
      <c r="S428" s="446"/>
      <c r="T428" s="447"/>
      <c r="U428" s="254"/>
      <c r="V428" s="423"/>
      <c r="W428" s="325"/>
    </row>
    <row r="429" spans="1:23" ht="15.75" thickTop="1" x14ac:dyDescent="0.25">
      <c r="A429" s="467" t="s">
        <v>150</v>
      </c>
      <c r="B429" s="448"/>
      <c r="C429" s="303"/>
      <c r="D429" s="303"/>
      <c r="E429" s="245"/>
      <c r="F429" s="245"/>
      <c r="G429" s="245"/>
      <c r="H429" s="304"/>
      <c r="I429" s="277"/>
      <c r="J429" s="277"/>
      <c r="K429" s="305"/>
      <c r="L429" s="305"/>
      <c r="M429" s="301"/>
      <c r="N429" s="301"/>
      <c r="O429" s="301"/>
      <c r="P429" s="301"/>
      <c r="Q429" s="301"/>
      <c r="R429" s="301"/>
      <c r="S429" s="301"/>
      <c r="T429" s="245"/>
      <c r="U429" s="253"/>
      <c r="V429" s="423"/>
      <c r="W429" s="325"/>
    </row>
    <row r="430" spans="1:23" x14ac:dyDescent="0.25">
      <c r="A430" s="467"/>
      <c r="B430" s="448"/>
      <c r="C430" s="303"/>
      <c r="D430" s="303"/>
      <c r="E430" s="245"/>
      <c r="F430" s="245"/>
      <c r="G430" s="245"/>
      <c r="H430" s="304"/>
      <c r="I430" s="277"/>
      <c r="J430" s="277"/>
      <c r="K430" s="305"/>
      <c r="L430" s="305"/>
      <c r="M430" s="301"/>
      <c r="N430" s="245"/>
      <c r="O430" s="245"/>
      <c r="P430" s="245"/>
      <c r="Q430" s="245"/>
      <c r="R430" s="245"/>
      <c r="S430" s="245"/>
      <c r="T430" s="245"/>
      <c r="U430" s="253"/>
      <c r="V430" s="423"/>
      <c r="W430" s="325"/>
    </row>
    <row r="431" spans="1:23" ht="26.25" thickBot="1" x14ac:dyDescent="0.3">
      <c r="A431" s="467"/>
      <c r="B431" s="448"/>
      <c r="C431" s="303"/>
      <c r="D431" s="303"/>
      <c r="E431" s="245"/>
      <c r="F431" s="164" t="s">
        <v>12</v>
      </c>
      <c r="G431" s="164" t="s">
        <v>0</v>
      </c>
      <c r="H431" s="290"/>
      <c r="I431" s="277"/>
      <c r="J431" s="278"/>
      <c r="K431" s="305"/>
      <c r="L431" s="278"/>
      <c r="M431" s="301"/>
      <c r="N431" s="245"/>
      <c r="O431" s="409" t="s">
        <v>1</v>
      </c>
      <c r="P431" s="409"/>
      <c r="Q431" s="409"/>
      <c r="R431" s="409"/>
      <c r="S431" s="409"/>
      <c r="T431" s="409"/>
      <c r="U431" s="253"/>
      <c r="V431" s="423"/>
      <c r="W431" s="325"/>
    </row>
    <row r="432" spans="1:23" ht="25.5" thickTop="1" thickBot="1" x14ac:dyDescent="0.3">
      <c r="A432" s="467"/>
      <c r="B432" s="448"/>
      <c r="C432" s="440" t="s">
        <v>16</v>
      </c>
      <c r="D432" s="441"/>
      <c r="E432" s="251" t="s">
        <v>99</v>
      </c>
      <c r="F432" s="289"/>
      <c r="G432" s="292" t="s">
        <v>17</v>
      </c>
      <c r="H432" s="290"/>
      <c r="I432" s="285">
        <v>0.5</v>
      </c>
      <c r="J432" s="278"/>
      <c r="K432" s="262">
        <f>I432*10</f>
        <v>5</v>
      </c>
      <c r="L432" s="291"/>
      <c r="M432" s="302"/>
      <c r="N432" s="245"/>
      <c r="O432" s="461" t="s">
        <v>87</v>
      </c>
      <c r="P432" s="462"/>
      <c r="Q432" s="462"/>
      <c r="R432" s="462"/>
      <c r="S432" s="462"/>
      <c r="T432" s="463"/>
      <c r="U432" s="254"/>
      <c r="V432" s="423"/>
      <c r="W432" s="325"/>
    </row>
    <row r="433" spans="1:23" ht="15.75" thickTop="1" x14ac:dyDescent="0.25">
      <c r="A433" s="467"/>
      <c r="B433" s="270"/>
      <c r="C433" s="166"/>
      <c r="D433" s="166"/>
      <c r="E433" s="167" t="str">
        <f>IF(SUM(I425:I432)=1,"","le total des pourcentages est différent de 100")</f>
        <v/>
      </c>
      <c r="F433" s="167"/>
      <c r="G433" s="167"/>
      <c r="H433" s="168"/>
      <c r="I433" s="279">
        <f>IF(AND(I425&lt;=0.5,I426&lt;=0.5,I427&lt;=0.5,I428&lt;=0.5,I432&lt;=0.5)=TRUE,SUM(I425:I432),"Erreur")</f>
        <v>1</v>
      </c>
      <c r="J433" s="277"/>
      <c r="K433" s="170">
        <f>IF(AND(K425&lt;=(SUM(K425:K432)/2),K426&lt;=(SUM(K425:K432)/2),K427&lt;=(SUM(K425:K432)/2),K427&lt;=(SUM(K425:K432)/2),K432&lt;=(SUM(K425:K432)/2))=TRUE,SUM(K425:K432),"Erreur")</f>
        <v>10</v>
      </c>
      <c r="L433" s="171"/>
      <c r="M433" s="166"/>
      <c r="N433" s="245"/>
      <c r="O433" s="245"/>
      <c r="P433" s="245"/>
      <c r="Q433" s="245"/>
      <c r="R433" s="245"/>
      <c r="S433" s="166"/>
      <c r="T433" s="172"/>
      <c r="U433" s="166"/>
      <c r="V433" s="271"/>
      <c r="W433" s="325"/>
    </row>
    <row r="434" spans="1:23" x14ac:dyDescent="0.25">
      <c r="A434" s="467"/>
      <c r="B434" s="263"/>
      <c r="C434" s="301"/>
      <c r="D434" s="301"/>
      <c r="E434" s="167" t="str">
        <f>IF(AND(I425&lt;=0.5,I426&lt;=0.5,I427&lt;=0.5,I428&lt;=0.5,I432&lt;=0.5)=TRUE,"","il y a des épreuves qui dépassent les 50%")</f>
        <v/>
      </c>
      <c r="F434" s="174"/>
      <c r="G434" s="174"/>
      <c r="H434" s="175"/>
      <c r="I434" s="305"/>
      <c r="J434" s="305"/>
      <c r="K434" s="305"/>
      <c r="L434" s="305"/>
      <c r="M434" s="301"/>
      <c r="N434" s="245"/>
      <c r="O434" s="245"/>
      <c r="P434" s="245"/>
      <c r="Q434" s="245"/>
      <c r="R434" s="245"/>
      <c r="S434" s="301"/>
      <c r="T434" s="301"/>
      <c r="U434" s="301"/>
      <c r="V434" s="264"/>
      <c r="W434" s="325"/>
    </row>
    <row r="435" spans="1:23" x14ac:dyDescent="0.25">
      <c r="A435" s="467"/>
      <c r="B435" s="265"/>
      <c r="C435" s="266"/>
      <c r="D435" s="266"/>
      <c r="E435" s="252"/>
      <c r="F435" s="252"/>
      <c r="G435" s="252"/>
      <c r="H435" s="252"/>
      <c r="I435" s="266"/>
      <c r="J435" s="266"/>
      <c r="K435" s="266"/>
      <c r="L435" s="266"/>
      <c r="M435" s="266"/>
      <c r="N435" s="266"/>
      <c r="O435" s="266"/>
      <c r="P435" s="266"/>
      <c r="Q435" s="266"/>
      <c r="R435" s="266"/>
      <c r="S435" s="266"/>
      <c r="T435" s="266"/>
      <c r="U435" s="266"/>
      <c r="V435" s="267"/>
      <c r="W435" s="325"/>
    </row>
    <row r="436" spans="1:23" ht="15.75" thickBot="1" x14ac:dyDescent="0.3">
      <c r="A436" s="331"/>
      <c r="B436" s="332"/>
      <c r="C436" s="332"/>
      <c r="D436" s="332"/>
      <c r="E436" s="332"/>
      <c r="F436" s="332"/>
      <c r="G436" s="332"/>
      <c r="H436" s="332"/>
      <c r="I436" s="332"/>
      <c r="J436" s="332"/>
      <c r="K436" s="332"/>
      <c r="L436" s="332"/>
      <c r="M436" s="332"/>
      <c r="N436" s="332"/>
      <c r="O436" s="332"/>
      <c r="P436" s="332"/>
      <c r="Q436" s="332"/>
      <c r="R436" s="332"/>
      <c r="S436" s="332"/>
      <c r="T436" s="332"/>
      <c r="U436" s="332"/>
      <c r="V436" s="332"/>
      <c r="W436" s="333"/>
    </row>
    <row r="437" spans="1:23" ht="16.5" thickTop="1" thickBot="1" x14ac:dyDescent="0.3"/>
    <row r="438" spans="1:23" ht="15.75" thickTop="1" x14ac:dyDescent="0.25">
      <c r="A438" s="322"/>
      <c r="B438" s="323"/>
      <c r="C438" s="323"/>
      <c r="D438" s="323"/>
      <c r="E438" s="323"/>
      <c r="F438" s="323"/>
      <c r="G438" s="323"/>
      <c r="H438" s="323"/>
      <c r="I438" s="323"/>
      <c r="J438" s="323"/>
      <c r="K438" s="323"/>
      <c r="L438" s="323"/>
      <c r="M438" s="323"/>
      <c r="N438" s="323"/>
      <c r="O438" s="323"/>
      <c r="P438" s="323"/>
      <c r="Q438" s="323"/>
      <c r="R438" s="323"/>
      <c r="S438" s="323"/>
      <c r="T438" s="323"/>
      <c r="U438" s="323"/>
      <c r="V438" s="323"/>
      <c r="W438" s="324"/>
    </row>
    <row r="439" spans="1:23" ht="23.25" x14ac:dyDescent="0.25">
      <c r="A439" s="403" t="s">
        <v>142</v>
      </c>
      <c r="B439" s="464"/>
      <c r="C439" s="465"/>
      <c r="D439" s="465"/>
      <c r="E439" s="465"/>
      <c r="F439" s="465"/>
      <c r="G439" s="465"/>
      <c r="H439" s="465"/>
      <c r="I439" s="465"/>
      <c r="J439" s="465"/>
      <c r="K439" s="465"/>
      <c r="L439" s="465"/>
      <c r="M439" s="465"/>
      <c r="N439" s="465"/>
      <c r="O439" s="465"/>
      <c r="P439" s="465"/>
      <c r="Q439" s="465"/>
      <c r="R439" s="465"/>
      <c r="S439" s="465"/>
      <c r="T439" s="465"/>
      <c r="U439" s="465"/>
      <c r="V439" s="466"/>
      <c r="W439" s="325"/>
    </row>
    <row r="440" spans="1:23" ht="24" thickBot="1" x14ac:dyDescent="0.3">
      <c r="A440" s="403"/>
      <c r="B440" s="275"/>
      <c r="C440" s="144"/>
      <c r="D440" s="144"/>
      <c r="E440" s="144"/>
      <c r="F440" s="144"/>
      <c r="G440" s="144"/>
      <c r="H440" s="145"/>
      <c r="I440" s="407"/>
      <c r="J440" s="407"/>
      <c r="K440" s="407"/>
      <c r="L440" s="318"/>
      <c r="M440" s="144"/>
      <c r="N440" s="144"/>
      <c r="O440" s="144"/>
      <c r="P440" s="144"/>
      <c r="Q440" s="144"/>
      <c r="R440" s="144"/>
      <c r="S440" s="144"/>
      <c r="T440" s="144"/>
      <c r="U440" s="144"/>
      <c r="V440" s="276"/>
      <c r="W440" s="325"/>
    </row>
    <row r="441" spans="1:23" ht="16.5" thickTop="1" thickBot="1" x14ac:dyDescent="0.3">
      <c r="A441" s="403"/>
      <c r="B441" s="256"/>
      <c r="C441" s="302"/>
      <c r="D441" s="302"/>
      <c r="E441" s="148"/>
      <c r="F441" s="408" t="s">
        <v>13</v>
      </c>
      <c r="G441" s="408"/>
      <c r="H441" s="290"/>
      <c r="I441" s="280" t="s">
        <v>14</v>
      </c>
      <c r="J441" s="278"/>
      <c r="K441" s="250" t="s">
        <v>15</v>
      </c>
      <c r="L441" s="291"/>
      <c r="M441" s="151"/>
      <c r="N441" s="151"/>
      <c r="O441" s="409" t="s">
        <v>1</v>
      </c>
      <c r="P441" s="409"/>
      <c r="Q441" s="409"/>
      <c r="R441" s="409"/>
      <c r="S441" s="409"/>
      <c r="T441" s="409"/>
      <c r="U441" s="152"/>
      <c r="V441" s="255" t="s">
        <v>7</v>
      </c>
      <c r="W441" s="325"/>
    </row>
    <row r="442" spans="1:23" ht="15.75" thickTop="1" x14ac:dyDescent="0.25">
      <c r="A442" s="394" t="s">
        <v>88</v>
      </c>
      <c r="B442" s="448"/>
      <c r="C442" s="415" t="s">
        <v>9</v>
      </c>
      <c r="D442" s="272"/>
      <c r="E442" s="257" t="s">
        <v>85</v>
      </c>
      <c r="F442" s="410"/>
      <c r="G442" s="411"/>
      <c r="H442" s="290"/>
      <c r="I442" s="281">
        <v>0.5</v>
      </c>
      <c r="J442" s="278"/>
      <c r="K442" s="286">
        <f>I442*10</f>
        <v>5</v>
      </c>
      <c r="L442" s="291"/>
      <c r="M442" s="302"/>
      <c r="N442" s="302"/>
      <c r="O442" s="412"/>
      <c r="P442" s="413"/>
      <c r="Q442" s="413"/>
      <c r="R442" s="413"/>
      <c r="S442" s="413"/>
      <c r="T442" s="414"/>
      <c r="U442" s="254"/>
      <c r="V442" s="423" t="s">
        <v>18</v>
      </c>
      <c r="W442" s="325"/>
    </row>
    <row r="443" spans="1:23" x14ac:dyDescent="0.25">
      <c r="A443" s="394"/>
      <c r="B443" s="448"/>
      <c r="C443" s="416"/>
      <c r="D443" s="273"/>
      <c r="E443" s="59"/>
      <c r="F443" s="449"/>
      <c r="G443" s="450"/>
      <c r="H443" s="290"/>
      <c r="I443" s="282"/>
      <c r="J443" s="278"/>
      <c r="K443" s="287">
        <f>I443*10</f>
        <v>0</v>
      </c>
      <c r="L443" s="291"/>
      <c r="M443" s="302"/>
      <c r="N443" s="302"/>
      <c r="O443" s="399"/>
      <c r="P443" s="400"/>
      <c r="Q443" s="400"/>
      <c r="R443" s="400"/>
      <c r="S443" s="400"/>
      <c r="T443" s="401"/>
      <c r="U443" s="254"/>
      <c r="V443" s="423"/>
      <c r="W443" s="325"/>
    </row>
    <row r="444" spans="1:23" x14ac:dyDescent="0.25">
      <c r="A444" s="394"/>
      <c r="B444" s="448"/>
      <c r="C444" s="416"/>
      <c r="D444" s="273"/>
      <c r="E444" s="259"/>
      <c r="F444" s="454"/>
      <c r="G444" s="455"/>
      <c r="H444" s="290"/>
      <c r="I444" s="283"/>
      <c r="J444" s="278"/>
      <c r="K444" s="288"/>
      <c r="L444" s="291"/>
      <c r="M444" s="302"/>
      <c r="N444" s="302"/>
      <c r="O444" s="456"/>
      <c r="P444" s="457"/>
      <c r="Q444" s="457"/>
      <c r="R444" s="457"/>
      <c r="S444" s="457"/>
      <c r="T444" s="458"/>
      <c r="U444" s="254"/>
      <c r="V444" s="423"/>
      <c r="W444" s="325"/>
    </row>
    <row r="445" spans="1:23" ht="15.75" thickBot="1" x14ac:dyDescent="0.3">
      <c r="A445" s="439"/>
      <c r="B445" s="448"/>
      <c r="C445" s="417"/>
      <c r="D445" s="274"/>
      <c r="E445" s="260"/>
      <c r="F445" s="459"/>
      <c r="G445" s="460"/>
      <c r="H445" s="290"/>
      <c r="I445" s="284"/>
      <c r="J445" s="278"/>
      <c r="K445" s="261"/>
      <c r="L445" s="291"/>
      <c r="M445" s="302"/>
      <c r="N445" s="302"/>
      <c r="O445" s="445"/>
      <c r="P445" s="446"/>
      <c r="Q445" s="446"/>
      <c r="R445" s="446"/>
      <c r="S445" s="446"/>
      <c r="T445" s="447"/>
      <c r="U445" s="254"/>
      <c r="V445" s="423"/>
      <c r="W445" s="325"/>
    </row>
    <row r="446" spans="1:23" ht="15.75" thickTop="1" x14ac:dyDescent="0.25">
      <c r="A446" s="439"/>
      <c r="B446" s="448"/>
      <c r="C446" s="303"/>
      <c r="D446" s="303"/>
      <c r="E446" s="245"/>
      <c r="F446" s="245"/>
      <c r="G446" s="245"/>
      <c r="H446" s="304"/>
      <c r="I446" s="277"/>
      <c r="J446" s="277"/>
      <c r="K446" s="305"/>
      <c r="L446" s="305"/>
      <c r="M446" s="301"/>
      <c r="N446" s="301"/>
      <c r="O446" s="301"/>
      <c r="P446" s="301"/>
      <c r="Q446" s="301"/>
      <c r="R446" s="301"/>
      <c r="S446" s="301"/>
      <c r="T446" s="245"/>
      <c r="U446" s="253"/>
      <c r="V446" s="423"/>
      <c r="W446" s="325"/>
    </row>
    <row r="447" spans="1:23" x14ac:dyDescent="0.25">
      <c r="A447" s="439"/>
      <c r="B447" s="448"/>
      <c r="C447" s="303"/>
      <c r="D447" s="303"/>
      <c r="E447" s="245"/>
      <c r="F447" s="245"/>
      <c r="G447" s="245"/>
      <c r="H447" s="304"/>
      <c r="I447" s="277"/>
      <c r="J447" s="277"/>
      <c r="K447" s="305"/>
      <c r="L447" s="305"/>
      <c r="M447" s="301"/>
      <c r="N447" s="245"/>
      <c r="O447" s="245"/>
      <c r="P447" s="245"/>
      <c r="Q447" s="245"/>
      <c r="R447" s="245"/>
      <c r="S447" s="245"/>
      <c r="T447" s="245"/>
      <c r="U447" s="253"/>
      <c r="V447" s="423"/>
      <c r="W447" s="325"/>
    </row>
    <row r="448" spans="1:23" ht="26.25" thickBot="1" x14ac:dyDescent="0.3">
      <c r="A448" s="439"/>
      <c r="B448" s="448"/>
      <c r="C448" s="303"/>
      <c r="D448" s="303"/>
      <c r="E448" s="245"/>
      <c r="F448" s="317" t="s">
        <v>12</v>
      </c>
      <c r="G448" s="317" t="s">
        <v>0</v>
      </c>
      <c r="H448" s="290"/>
      <c r="I448" s="277"/>
      <c r="J448" s="278"/>
      <c r="K448" s="305"/>
      <c r="L448" s="278"/>
      <c r="M448" s="301"/>
      <c r="N448" s="245"/>
      <c r="O448" s="409" t="s">
        <v>1</v>
      </c>
      <c r="P448" s="409"/>
      <c r="Q448" s="409"/>
      <c r="R448" s="409"/>
      <c r="S448" s="409"/>
      <c r="T448" s="409"/>
      <c r="U448" s="253"/>
      <c r="V448" s="423"/>
      <c r="W448" s="325"/>
    </row>
    <row r="449" spans="1:23" ht="25.5" customHeight="1" thickTop="1" thickBot="1" x14ac:dyDescent="0.3">
      <c r="A449" s="439"/>
      <c r="B449" s="448"/>
      <c r="C449" s="440" t="s">
        <v>16</v>
      </c>
      <c r="D449" s="441"/>
      <c r="E449" s="251" t="s">
        <v>22</v>
      </c>
      <c r="F449" s="289" t="s">
        <v>24</v>
      </c>
      <c r="G449" s="292" t="s">
        <v>17</v>
      </c>
      <c r="H449" s="290"/>
      <c r="I449" s="285">
        <v>0.5</v>
      </c>
      <c r="J449" s="278"/>
      <c r="K449" s="262">
        <f>I449*10</f>
        <v>5</v>
      </c>
      <c r="L449" s="291"/>
      <c r="M449" s="302"/>
      <c r="N449" s="245"/>
      <c r="O449" s="461"/>
      <c r="P449" s="462"/>
      <c r="Q449" s="462"/>
      <c r="R449" s="462"/>
      <c r="S449" s="462"/>
      <c r="T449" s="463"/>
      <c r="U449" s="254"/>
      <c r="V449" s="423"/>
      <c r="W449" s="325"/>
    </row>
    <row r="450" spans="1:23" ht="15.75" thickTop="1" x14ac:dyDescent="0.25">
      <c r="A450" s="439"/>
      <c r="B450" s="270"/>
      <c r="C450" s="166"/>
      <c r="D450" s="166"/>
      <c r="E450" s="167" t="str">
        <f>IF(SUM(I442:I449)=1,"","le total des pourcentages est différent de 100")</f>
        <v/>
      </c>
      <c r="F450" s="167"/>
      <c r="G450" s="167"/>
      <c r="H450" s="168"/>
      <c r="I450" s="279">
        <f>IF(AND(I442&lt;=0.5,I443&lt;=0.5,I444&lt;=0.5,I445&lt;=0.5,I449&lt;=0.5)=TRUE,SUM(I442:I449),"Erreur")</f>
        <v>1</v>
      </c>
      <c r="J450" s="277"/>
      <c r="K450" s="170">
        <f>IF(AND(K442&lt;=(SUM(K442:K449)/2),K443&lt;=(SUM(K442:K449)/2),K444&lt;=(SUM(K442:K449)/2),K444&lt;=(SUM(K442:K449)/2),K449&lt;=(SUM(K442:K449)/2))=TRUE,SUM(K442:K449),"Erreur")</f>
        <v>10</v>
      </c>
      <c r="L450" s="171"/>
      <c r="M450" s="166"/>
      <c r="N450" s="245"/>
      <c r="O450" s="245"/>
      <c r="P450" s="245"/>
      <c r="Q450" s="245"/>
      <c r="R450" s="245"/>
      <c r="S450" s="166"/>
      <c r="T450" s="172"/>
      <c r="U450" s="166"/>
      <c r="V450" s="271"/>
      <c r="W450" s="325"/>
    </row>
    <row r="451" spans="1:23" x14ac:dyDescent="0.25">
      <c r="A451" s="439"/>
      <c r="B451" s="263"/>
      <c r="C451" s="301"/>
      <c r="D451" s="301"/>
      <c r="E451" s="167" t="str">
        <f>IF(AND(I442&lt;=0.5,I443&lt;=0.5,I444&lt;=0.5,I445&lt;=0.5,I449&lt;=0.5)=TRUE,"","il y a des épreuves qui dépassent les 50%")</f>
        <v/>
      </c>
      <c r="F451" s="174"/>
      <c r="G451" s="174"/>
      <c r="H451" s="175"/>
      <c r="I451" s="305"/>
      <c r="J451" s="305"/>
      <c r="K451" s="305"/>
      <c r="L451" s="305"/>
      <c r="M451" s="301"/>
      <c r="N451" s="245"/>
      <c r="O451" s="245"/>
      <c r="P451" s="245"/>
      <c r="Q451" s="245"/>
      <c r="R451" s="245"/>
      <c r="S451" s="301"/>
      <c r="T451" s="301"/>
      <c r="U451" s="301"/>
      <c r="V451" s="264"/>
      <c r="W451" s="325"/>
    </row>
    <row r="452" spans="1:23" x14ac:dyDescent="0.25">
      <c r="A452" s="439"/>
      <c r="B452" s="263"/>
      <c r="C452" s="301"/>
      <c r="D452" s="301"/>
      <c r="E452" s="167" t="str">
        <f>IF(ISBLANK(G449),"indiquer obligatoirement la période de l'évaluation finale","")</f>
        <v/>
      </c>
      <c r="F452" s="174"/>
      <c r="G452" s="174"/>
      <c r="H452" s="174"/>
      <c r="I452" s="301"/>
      <c r="J452" s="301"/>
      <c r="K452" s="301"/>
      <c r="L452" s="301"/>
      <c r="M452" s="301"/>
      <c r="N452" s="301"/>
      <c r="O452" s="301"/>
      <c r="P452" s="301"/>
      <c r="Q452" s="301"/>
      <c r="R452" s="301"/>
      <c r="S452" s="301"/>
      <c r="T452" s="301"/>
      <c r="U452" s="301"/>
      <c r="V452" s="264"/>
      <c r="W452" s="325"/>
    </row>
    <row r="453" spans="1:23" x14ac:dyDescent="0.25">
      <c r="A453" s="439"/>
      <c r="B453" s="265"/>
      <c r="C453" s="266"/>
      <c r="D453" s="266"/>
      <c r="E453" s="252"/>
      <c r="F453" s="252"/>
      <c r="G453" s="252"/>
      <c r="H453" s="252"/>
      <c r="I453" s="266"/>
      <c r="J453" s="266"/>
      <c r="K453" s="266"/>
      <c r="L453" s="266"/>
      <c r="M453" s="266"/>
      <c r="N453" s="266"/>
      <c r="O453" s="266"/>
      <c r="P453" s="266"/>
      <c r="Q453" s="266"/>
      <c r="R453" s="266"/>
      <c r="S453" s="266"/>
      <c r="T453" s="266"/>
      <c r="U453" s="266"/>
      <c r="V453" s="267"/>
      <c r="W453" s="325"/>
    </row>
    <row r="454" spans="1:23" ht="15.75" thickBot="1" x14ac:dyDescent="0.3">
      <c r="A454" s="331"/>
      <c r="B454" s="332"/>
      <c r="C454" s="332"/>
      <c r="D454" s="332"/>
      <c r="E454" s="332"/>
      <c r="F454" s="332"/>
      <c r="G454" s="332"/>
      <c r="H454" s="332"/>
      <c r="I454" s="332"/>
      <c r="J454" s="332"/>
      <c r="K454" s="332"/>
      <c r="L454" s="332"/>
      <c r="M454" s="332"/>
      <c r="N454" s="332"/>
      <c r="O454" s="332"/>
      <c r="P454" s="332"/>
      <c r="Q454" s="332"/>
      <c r="R454" s="332"/>
      <c r="S454" s="332"/>
      <c r="T454" s="332"/>
      <c r="U454" s="332"/>
      <c r="V454" s="332"/>
      <c r="W454" s="333"/>
    </row>
    <row r="455" spans="1:23" ht="15.75" thickTop="1" x14ac:dyDescent="0.25"/>
  </sheetData>
  <mergeCells count="541">
    <mergeCell ref="A326:A335"/>
    <mergeCell ref="F326:G326"/>
    <mergeCell ref="O326:T326"/>
    <mergeCell ref="F327:G327"/>
    <mergeCell ref="O327:T327"/>
    <mergeCell ref="O330:T330"/>
    <mergeCell ref="C331:D331"/>
    <mergeCell ref="O331:T331"/>
    <mergeCell ref="I322:K322"/>
    <mergeCell ref="F323:G323"/>
    <mergeCell ref="O323:T323"/>
    <mergeCell ref="B324:B331"/>
    <mergeCell ref="C324:C327"/>
    <mergeCell ref="F324:G324"/>
    <mergeCell ref="O324:T324"/>
    <mergeCell ref="V324:V331"/>
    <mergeCell ref="F325:G325"/>
    <mergeCell ref="O325:T325"/>
    <mergeCell ref="V272:V279"/>
    <mergeCell ref="F273:G273"/>
    <mergeCell ref="O273:T273"/>
    <mergeCell ref="F274:G274"/>
    <mergeCell ref="O274:T274"/>
    <mergeCell ref="F275:G275"/>
    <mergeCell ref="O275:T275"/>
    <mergeCell ref="O278:T278"/>
    <mergeCell ref="O279:T279"/>
    <mergeCell ref="A272:A274"/>
    <mergeCell ref="B272:B279"/>
    <mergeCell ref="C272:C275"/>
    <mergeCell ref="F272:G272"/>
    <mergeCell ref="O272:T272"/>
    <mergeCell ref="A276:A283"/>
    <mergeCell ref="C279:D279"/>
    <mergeCell ref="F139:G139"/>
    <mergeCell ref="F140:G140"/>
    <mergeCell ref="A269:A271"/>
    <mergeCell ref="B269:V269"/>
    <mergeCell ref="I270:K270"/>
    <mergeCell ref="F271:G271"/>
    <mergeCell ref="O271:T271"/>
    <mergeCell ref="O224:T224"/>
    <mergeCell ref="O227:T227"/>
    <mergeCell ref="O228:T228"/>
    <mergeCell ref="O258:T258"/>
    <mergeCell ref="O261:T261"/>
    <mergeCell ref="O262:T262"/>
    <mergeCell ref="A236:A238"/>
    <mergeCell ref="B236:V236"/>
    <mergeCell ref="I237:K237"/>
    <mergeCell ref="F238:G238"/>
    <mergeCell ref="A357:A359"/>
    <mergeCell ref="B357:B364"/>
    <mergeCell ref="C357:C360"/>
    <mergeCell ref="F357:G357"/>
    <mergeCell ref="O357:T357"/>
    <mergeCell ref="A361:A368"/>
    <mergeCell ref="C364:D364"/>
    <mergeCell ref="A355:A356"/>
    <mergeCell ref="B355:V355"/>
    <mergeCell ref="F356:G356"/>
    <mergeCell ref="O356:T356"/>
    <mergeCell ref="V357:V364"/>
    <mergeCell ref="F358:G358"/>
    <mergeCell ref="O358:T358"/>
    <mergeCell ref="F359:G359"/>
    <mergeCell ref="O359:T359"/>
    <mergeCell ref="F360:G360"/>
    <mergeCell ref="O360:T360"/>
    <mergeCell ref="O363:T363"/>
    <mergeCell ref="O364:T364"/>
    <mergeCell ref="O314:T314"/>
    <mergeCell ref="A342:A344"/>
    <mergeCell ref="B342:B349"/>
    <mergeCell ref="C342:C345"/>
    <mergeCell ref="F342:G342"/>
    <mergeCell ref="O342:T342"/>
    <mergeCell ref="A346:A351"/>
    <mergeCell ref="C349:D349"/>
    <mergeCell ref="A339:A341"/>
    <mergeCell ref="B339:V339"/>
    <mergeCell ref="I340:K340"/>
    <mergeCell ref="F341:G341"/>
    <mergeCell ref="O341:T341"/>
    <mergeCell ref="V342:V349"/>
    <mergeCell ref="F343:G343"/>
    <mergeCell ref="O343:T343"/>
    <mergeCell ref="F344:G344"/>
    <mergeCell ref="O344:T344"/>
    <mergeCell ref="F345:G345"/>
    <mergeCell ref="O345:T345"/>
    <mergeCell ref="O348:T348"/>
    <mergeCell ref="O349:T349"/>
    <mergeCell ref="A321:A323"/>
    <mergeCell ref="B321:V321"/>
    <mergeCell ref="A293:A300"/>
    <mergeCell ref="O295:T295"/>
    <mergeCell ref="C296:D296"/>
    <mergeCell ref="O296:T296"/>
    <mergeCell ref="A307:A309"/>
    <mergeCell ref="B307:B314"/>
    <mergeCell ref="C307:C310"/>
    <mergeCell ref="F307:G307"/>
    <mergeCell ref="O307:T307"/>
    <mergeCell ref="A311:A317"/>
    <mergeCell ref="C314:D314"/>
    <mergeCell ref="A304:A306"/>
    <mergeCell ref="B304:V304"/>
    <mergeCell ref="I305:K305"/>
    <mergeCell ref="F306:G306"/>
    <mergeCell ref="O306:T306"/>
    <mergeCell ref="V307:V314"/>
    <mergeCell ref="F308:G308"/>
    <mergeCell ref="O308:T308"/>
    <mergeCell ref="F309:G309"/>
    <mergeCell ref="O309:T309"/>
    <mergeCell ref="F310:G310"/>
    <mergeCell ref="O310:T310"/>
    <mergeCell ref="O313:T313"/>
    <mergeCell ref="C289:C292"/>
    <mergeCell ref="F289:G289"/>
    <mergeCell ref="O289:T289"/>
    <mergeCell ref="F290:G290"/>
    <mergeCell ref="O290:T290"/>
    <mergeCell ref="F291:G291"/>
    <mergeCell ref="O291:T291"/>
    <mergeCell ref="F292:G292"/>
    <mergeCell ref="O292:T292"/>
    <mergeCell ref="I287:K287"/>
    <mergeCell ref="F288:G288"/>
    <mergeCell ref="O288:T288"/>
    <mergeCell ref="V289:V296"/>
    <mergeCell ref="A252:A254"/>
    <mergeCell ref="B252:V252"/>
    <mergeCell ref="I253:K253"/>
    <mergeCell ref="F254:G254"/>
    <mergeCell ref="O254:T254"/>
    <mergeCell ref="A255:A257"/>
    <mergeCell ref="B255:B262"/>
    <mergeCell ref="C255:C258"/>
    <mergeCell ref="F255:G255"/>
    <mergeCell ref="O255:T255"/>
    <mergeCell ref="A259:A266"/>
    <mergeCell ref="C262:D262"/>
    <mergeCell ref="V255:V262"/>
    <mergeCell ref="F256:G256"/>
    <mergeCell ref="O256:T256"/>
    <mergeCell ref="F257:G257"/>
    <mergeCell ref="O257:T257"/>
    <mergeCell ref="F258:G258"/>
    <mergeCell ref="A289:A291"/>
    <mergeCell ref="B289:B296"/>
    <mergeCell ref="O242:T242"/>
    <mergeCell ref="C239:C242"/>
    <mergeCell ref="V239:V246"/>
    <mergeCell ref="F240:G240"/>
    <mergeCell ref="O240:T240"/>
    <mergeCell ref="F241:G241"/>
    <mergeCell ref="O241:T241"/>
    <mergeCell ref="F242:G242"/>
    <mergeCell ref="O246:T246"/>
    <mergeCell ref="O238:T238"/>
    <mergeCell ref="F206:G206"/>
    <mergeCell ref="F207:G207"/>
    <mergeCell ref="F208:G208"/>
    <mergeCell ref="O208:T208"/>
    <mergeCell ref="O212:T212"/>
    <mergeCell ref="F239:G239"/>
    <mergeCell ref="O239:T239"/>
    <mergeCell ref="F223:G223"/>
    <mergeCell ref="O223:T223"/>
    <mergeCell ref="F224:G224"/>
    <mergeCell ref="A243:A250"/>
    <mergeCell ref="O245:T245"/>
    <mergeCell ref="C246:D246"/>
    <mergeCell ref="F209:G209"/>
    <mergeCell ref="O209:T209"/>
    <mergeCell ref="A210:A215"/>
    <mergeCell ref="C213:D213"/>
    <mergeCell ref="O213:T213"/>
    <mergeCell ref="A221:A223"/>
    <mergeCell ref="B221:B228"/>
    <mergeCell ref="C221:C224"/>
    <mergeCell ref="F221:G221"/>
    <mergeCell ref="O221:T221"/>
    <mergeCell ref="A225:A232"/>
    <mergeCell ref="C228:D228"/>
    <mergeCell ref="A218:A220"/>
    <mergeCell ref="B218:V218"/>
    <mergeCell ref="I219:K219"/>
    <mergeCell ref="F220:G220"/>
    <mergeCell ref="O220:T220"/>
    <mergeCell ref="V221:V228"/>
    <mergeCell ref="F222:G222"/>
    <mergeCell ref="O222:T222"/>
    <mergeCell ref="V206:V213"/>
    <mergeCell ref="A206:A208"/>
    <mergeCell ref="B206:B213"/>
    <mergeCell ref="C206:C209"/>
    <mergeCell ref="I204:K204"/>
    <mergeCell ref="V187:V194"/>
    <mergeCell ref="F188:G188"/>
    <mergeCell ref="F189:G189"/>
    <mergeCell ref="F190:G190"/>
    <mergeCell ref="O190:T190"/>
    <mergeCell ref="O193:T193"/>
    <mergeCell ref="O194:T194"/>
    <mergeCell ref="A187:A189"/>
    <mergeCell ref="B187:B194"/>
    <mergeCell ref="C187:C190"/>
    <mergeCell ref="F187:G187"/>
    <mergeCell ref="A191:A198"/>
    <mergeCell ref="C194:D194"/>
    <mergeCell ref="A203:A205"/>
    <mergeCell ref="B203:V203"/>
    <mergeCell ref="F205:G205"/>
    <mergeCell ref="O205:T205"/>
    <mergeCell ref="A184:A186"/>
    <mergeCell ref="B184:V184"/>
    <mergeCell ref="I185:K185"/>
    <mergeCell ref="F186:G186"/>
    <mergeCell ref="O186:T186"/>
    <mergeCell ref="V171:V178"/>
    <mergeCell ref="F172:G172"/>
    <mergeCell ref="O172:T172"/>
    <mergeCell ref="F173:G173"/>
    <mergeCell ref="O173:T173"/>
    <mergeCell ref="F174:G174"/>
    <mergeCell ref="O174:T174"/>
    <mergeCell ref="O177:T177"/>
    <mergeCell ref="O178:T178"/>
    <mergeCell ref="A171:A173"/>
    <mergeCell ref="B171:B178"/>
    <mergeCell ref="C171:C174"/>
    <mergeCell ref="F171:G171"/>
    <mergeCell ref="O171:T171"/>
    <mergeCell ref="A175:A180"/>
    <mergeCell ref="C178:D178"/>
    <mergeCell ref="A168:A170"/>
    <mergeCell ref="B168:V168"/>
    <mergeCell ref="I169:K169"/>
    <mergeCell ref="F170:G170"/>
    <mergeCell ref="O170:T170"/>
    <mergeCell ref="V157:V164"/>
    <mergeCell ref="F158:G158"/>
    <mergeCell ref="O158:T158"/>
    <mergeCell ref="F159:G159"/>
    <mergeCell ref="O159:T159"/>
    <mergeCell ref="F160:G160"/>
    <mergeCell ref="O160:T160"/>
    <mergeCell ref="O163:T163"/>
    <mergeCell ref="O164:T164"/>
    <mergeCell ref="A157:A159"/>
    <mergeCell ref="B157:B164"/>
    <mergeCell ref="C157:C160"/>
    <mergeCell ref="F157:G157"/>
    <mergeCell ref="O157:T157"/>
    <mergeCell ref="A161:A166"/>
    <mergeCell ref="C164:D164"/>
    <mergeCell ref="A154:A156"/>
    <mergeCell ref="B154:V154"/>
    <mergeCell ref="I155:K155"/>
    <mergeCell ref="F156:G156"/>
    <mergeCell ref="O156:T156"/>
    <mergeCell ref="V139:V146"/>
    <mergeCell ref="O140:T140"/>
    <mergeCell ref="F141:G141"/>
    <mergeCell ref="O141:T141"/>
    <mergeCell ref="F142:G142"/>
    <mergeCell ref="O142:T142"/>
    <mergeCell ref="O145:T145"/>
    <mergeCell ref="O146:T146"/>
    <mergeCell ref="A139:A141"/>
    <mergeCell ref="B139:B146"/>
    <mergeCell ref="C139:C142"/>
    <mergeCell ref="O139:T139"/>
    <mergeCell ref="A143:A150"/>
    <mergeCell ref="C146:D146"/>
    <mergeCell ref="A136:A138"/>
    <mergeCell ref="B136:V136"/>
    <mergeCell ref="I137:K137"/>
    <mergeCell ref="F138:G138"/>
    <mergeCell ref="O138:T138"/>
    <mergeCell ref="V122:V129"/>
    <mergeCell ref="F123:G123"/>
    <mergeCell ref="O123:T123"/>
    <mergeCell ref="F124:G124"/>
    <mergeCell ref="O124:T124"/>
    <mergeCell ref="F125:G125"/>
    <mergeCell ref="O125:T125"/>
    <mergeCell ref="O128:T128"/>
    <mergeCell ref="O129:T129"/>
    <mergeCell ref="A122:A124"/>
    <mergeCell ref="B122:B129"/>
    <mergeCell ref="C122:C125"/>
    <mergeCell ref="F122:G122"/>
    <mergeCell ref="O122:T122"/>
    <mergeCell ref="A126:A132"/>
    <mergeCell ref="C129:D129"/>
    <mergeCell ref="A119:A121"/>
    <mergeCell ref="B119:V119"/>
    <mergeCell ref="I120:K120"/>
    <mergeCell ref="F121:G121"/>
    <mergeCell ref="O121:T121"/>
    <mergeCell ref="V103:V110"/>
    <mergeCell ref="F104:G104"/>
    <mergeCell ref="O104:T104"/>
    <mergeCell ref="F105:G105"/>
    <mergeCell ref="O105:T105"/>
    <mergeCell ref="F106:G106"/>
    <mergeCell ref="O106:T106"/>
    <mergeCell ref="O109:T109"/>
    <mergeCell ref="O110:T110"/>
    <mergeCell ref="A103:A105"/>
    <mergeCell ref="B103:B110"/>
    <mergeCell ref="C103:C106"/>
    <mergeCell ref="F103:G103"/>
    <mergeCell ref="O103:T103"/>
    <mergeCell ref="A107:A114"/>
    <mergeCell ref="C110:D110"/>
    <mergeCell ref="A100:A102"/>
    <mergeCell ref="B100:V100"/>
    <mergeCell ref="I101:K101"/>
    <mergeCell ref="F102:G102"/>
    <mergeCell ref="O102:T102"/>
    <mergeCell ref="V85:V92"/>
    <mergeCell ref="F86:G86"/>
    <mergeCell ref="O86:T86"/>
    <mergeCell ref="F87:G87"/>
    <mergeCell ref="O87:T87"/>
    <mergeCell ref="F88:G88"/>
    <mergeCell ref="O88:T88"/>
    <mergeCell ref="O91:T91"/>
    <mergeCell ref="O92:T92"/>
    <mergeCell ref="A85:A87"/>
    <mergeCell ref="B85:B92"/>
    <mergeCell ref="C85:C88"/>
    <mergeCell ref="F85:G85"/>
    <mergeCell ref="O85:T85"/>
    <mergeCell ref="A89:A96"/>
    <mergeCell ref="C92:D92"/>
    <mergeCell ref="A82:A84"/>
    <mergeCell ref="B82:V82"/>
    <mergeCell ref="I83:K83"/>
    <mergeCell ref="F84:G84"/>
    <mergeCell ref="O84:T84"/>
    <mergeCell ref="A67:A69"/>
    <mergeCell ref="B67:B74"/>
    <mergeCell ref="C67:C70"/>
    <mergeCell ref="F67:G67"/>
    <mergeCell ref="O67:T67"/>
    <mergeCell ref="F68:G68"/>
    <mergeCell ref="O68:T68"/>
    <mergeCell ref="F69:G69"/>
    <mergeCell ref="O69:T69"/>
    <mergeCell ref="F70:G70"/>
    <mergeCell ref="O70:T70"/>
    <mergeCell ref="A71:A78"/>
    <mergeCell ref="O73:T73"/>
    <mergeCell ref="C74:D74"/>
    <mergeCell ref="O74:T74"/>
    <mergeCell ref="C1:V1"/>
    <mergeCell ref="C6:I6"/>
    <mergeCell ref="A16:A23"/>
    <mergeCell ref="A45:A47"/>
    <mergeCell ref="B45:V45"/>
    <mergeCell ref="I46:K46"/>
    <mergeCell ref="F47:G47"/>
    <mergeCell ref="O47:T47"/>
    <mergeCell ref="V30:V37"/>
    <mergeCell ref="F31:G31"/>
    <mergeCell ref="O31:T31"/>
    <mergeCell ref="F32:G32"/>
    <mergeCell ref="O32:T32"/>
    <mergeCell ref="F33:G33"/>
    <mergeCell ref="O33:T33"/>
    <mergeCell ref="O36:T36"/>
    <mergeCell ref="O37:T37"/>
    <mergeCell ref="A30:A32"/>
    <mergeCell ref="B30:B37"/>
    <mergeCell ref="C30:C33"/>
    <mergeCell ref="F30:G30"/>
    <mergeCell ref="O30:T30"/>
    <mergeCell ref="A34:A41"/>
    <mergeCell ref="C37:D37"/>
    <mergeCell ref="A64:A66"/>
    <mergeCell ref="B64:V64"/>
    <mergeCell ref="I65:K65"/>
    <mergeCell ref="F66:G66"/>
    <mergeCell ref="O66:T66"/>
    <mergeCell ref="V67:V74"/>
    <mergeCell ref="V48:V55"/>
    <mergeCell ref="F49:G49"/>
    <mergeCell ref="O49:T49"/>
    <mergeCell ref="F50:G50"/>
    <mergeCell ref="O50:T50"/>
    <mergeCell ref="F51:G51"/>
    <mergeCell ref="O51:T51"/>
    <mergeCell ref="O54:T54"/>
    <mergeCell ref="O55:T55"/>
    <mergeCell ref="A48:A50"/>
    <mergeCell ref="B48:B55"/>
    <mergeCell ref="C48:C51"/>
    <mergeCell ref="F48:G48"/>
    <mergeCell ref="O48:T48"/>
    <mergeCell ref="A52:A59"/>
    <mergeCell ref="C55:D55"/>
    <mergeCell ref="O15:T15"/>
    <mergeCell ref="O14:T14"/>
    <mergeCell ref="O13:T13"/>
    <mergeCell ref="F15:G15"/>
    <mergeCell ref="F14:G14"/>
    <mergeCell ref="F13:G13"/>
    <mergeCell ref="O19:T19"/>
    <mergeCell ref="O18:T18"/>
    <mergeCell ref="C19:D19"/>
    <mergeCell ref="A9:A11"/>
    <mergeCell ref="B9:V9"/>
    <mergeCell ref="I10:K10"/>
    <mergeCell ref="F11:G11"/>
    <mergeCell ref="O11:T11"/>
    <mergeCell ref="A373:A375"/>
    <mergeCell ref="B373:V373"/>
    <mergeCell ref="I374:K374"/>
    <mergeCell ref="F375:G375"/>
    <mergeCell ref="O375:T375"/>
    <mergeCell ref="O187:T189"/>
    <mergeCell ref="A27:A29"/>
    <mergeCell ref="B27:V27"/>
    <mergeCell ref="I28:K28"/>
    <mergeCell ref="F29:G29"/>
    <mergeCell ref="O29:T29"/>
    <mergeCell ref="V12:V19"/>
    <mergeCell ref="A12:A14"/>
    <mergeCell ref="B12:B19"/>
    <mergeCell ref="C12:C15"/>
    <mergeCell ref="F12:G12"/>
    <mergeCell ref="O12:T12"/>
    <mergeCell ref="A239:A241"/>
    <mergeCell ref="B239:B246"/>
    <mergeCell ref="A405:A407"/>
    <mergeCell ref="B405:V405"/>
    <mergeCell ref="I406:K406"/>
    <mergeCell ref="F407:G407"/>
    <mergeCell ref="O407:T407"/>
    <mergeCell ref="A408:A410"/>
    <mergeCell ref="B408:B415"/>
    <mergeCell ref="C408:C411"/>
    <mergeCell ref="F408:G408"/>
    <mergeCell ref="O408:T408"/>
    <mergeCell ref="V408:V415"/>
    <mergeCell ref="F409:G409"/>
    <mergeCell ref="O409:T409"/>
    <mergeCell ref="F410:G410"/>
    <mergeCell ref="O410:T410"/>
    <mergeCell ref="F411:G411"/>
    <mergeCell ref="O411:T411"/>
    <mergeCell ref="A412:A418"/>
    <mergeCell ref="O414:T414"/>
    <mergeCell ref="C415:D415"/>
    <mergeCell ref="O415:T415"/>
    <mergeCell ref="A422:A424"/>
    <mergeCell ref="B422:V422"/>
    <mergeCell ref="I423:K423"/>
    <mergeCell ref="F424:G424"/>
    <mergeCell ref="O424:T424"/>
    <mergeCell ref="A425:A427"/>
    <mergeCell ref="B425:B432"/>
    <mergeCell ref="C425:C428"/>
    <mergeCell ref="F425:G425"/>
    <mergeCell ref="O425:T425"/>
    <mergeCell ref="V425:V432"/>
    <mergeCell ref="F426:G426"/>
    <mergeCell ref="O426:T426"/>
    <mergeCell ref="F427:G427"/>
    <mergeCell ref="O427:T427"/>
    <mergeCell ref="F428:G428"/>
    <mergeCell ref="O428:T428"/>
    <mergeCell ref="A429:A435"/>
    <mergeCell ref="O431:T431"/>
    <mergeCell ref="C432:D432"/>
    <mergeCell ref="O432:T432"/>
    <mergeCell ref="A439:A441"/>
    <mergeCell ref="B439:V439"/>
    <mergeCell ref="I440:K440"/>
    <mergeCell ref="F441:G441"/>
    <mergeCell ref="O441:T441"/>
    <mergeCell ref="A442:A444"/>
    <mergeCell ref="B442:B449"/>
    <mergeCell ref="C442:C445"/>
    <mergeCell ref="F442:G442"/>
    <mergeCell ref="O442:T442"/>
    <mergeCell ref="V442:V449"/>
    <mergeCell ref="F443:G443"/>
    <mergeCell ref="O443:T443"/>
    <mergeCell ref="F444:G444"/>
    <mergeCell ref="O444:T444"/>
    <mergeCell ref="A445:A453"/>
    <mergeCell ref="F445:G445"/>
    <mergeCell ref="O445:T445"/>
    <mergeCell ref="O448:T448"/>
    <mergeCell ref="C449:D449"/>
    <mergeCell ref="O449:T449"/>
    <mergeCell ref="O395:T395"/>
    <mergeCell ref="V392:V399"/>
    <mergeCell ref="A392:A394"/>
    <mergeCell ref="B392:B399"/>
    <mergeCell ref="C392:C395"/>
    <mergeCell ref="F393:G393"/>
    <mergeCell ref="O393:T393"/>
    <mergeCell ref="F394:G394"/>
    <mergeCell ref="O394:T394"/>
    <mergeCell ref="F395:G395"/>
    <mergeCell ref="A396:A401"/>
    <mergeCell ref="O398:T398"/>
    <mergeCell ref="C399:D399"/>
    <mergeCell ref="O399:T399"/>
    <mergeCell ref="A376:A378"/>
    <mergeCell ref="B376:B383"/>
    <mergeCell ref="O206:T207"/>
    <mergeCell ref="A389:A391"/>
    <mergeCell ref="B389:V389"/>
    <mergeCell ref="I390:K390"/>
    <mergeCell ref="F391:G391"/>
    <mergeCell ref="O391:T391"/>
    <mergeCell ref="F392:G392"/>
    <mergeCell ref="O392:T392"/>
    <mergeCell ref="C376:C379"/>
    <mergeCell ref="F376:G376"/>
    <mergeCell ref="O376:T376"/>
    <mergeCell ref="V376:V383"/>
    <mergeCell ref="F377:G377"/>
    <mergeCell ref="O377:T377"/>
    <mergeCell ref="F378:G378"/>
    <mergeCell ref="O378:T378"/>
    <mergeCell ref="F379:G379"/>
    <mergeCell ref="O379:T379"/>
    <mergeCell ref="A380:A386"/>
    <mergeCell ref="O382:T382"/>
    <mergeCell ref="C383:D383"/>
    <mergeCell ref="O383:T383"/>
  </mergeCells>
  <conditionalFormatting sqref="C3:C4 V4">
    <cfRule type="containsBlanks" dxfId="459" priority="557">
      <formula>LEN(TRIM(C3))=0</formula>
    </cfRule>
  </conditionalFormatting>
  <conditionalFormatting sqref="G19">
    <cfRule type="containsBlanks" dxfId="458" priority="544">
      <formula>LEN(TRIM(G19))=0</formula>
    </cfRule>
  </conditionalFormatting>
  <conditionalFormatting sqref="I12:I13">
    <cfRule type="expression" dxfId="457" priority="553">
      <formula>IF(#REF!=0,1)</formula>
    </cfRule>
  </conditionalFormatting>
  <conditionalFormatting sqref="I12:I15">
    <cfRule type="cellIs" dxfId="456" priority="548" operator="greaterThan">
      <formula>0.5</formula>
    </cfRule>
  </conditionalFormatting>
  <conditionalFormatting sqref="I14">
    <cfRule type="expression" dxfId="455" priority="552">
      <formula>IF(#REF!=0,1)</formula>
    </cfRule>
  </conditionalFormatting>
  <conditionalFormatting sqref="I19">
    <cfRule type="cellIs" dxfId="454" priority="534" operator="greaterThan">
      <formula>49</formula>
    </cfRule>
    <cfRule type="cellIs" dxfId="453" priority="535" operator="equal">
      <formula>0</formula>
    </cfRule>
    <cfRule type="cellIs" dxfId="452" priority="536" operator="greaterThan">
      <formula>0.5</formula>
    </cfRule>
  </conditionalFormatting>
  <conditionalFormatting sqref="I20">
    <cfRule type="cellIs" dxfId="451" priority="550" operator="lessThan">
      <formula>1</formula>
    </cfRule>
    <cfRule type="cellIs" dxfId="450" priority="551" operator="greaterThan">
      <formula>1</formula>
    </cfRule>
  </conditionalFormatting>
  <conditionalFormatting sqref="J11:J15 I12:I15 I16:J18 J19:J20 J449:J450">
    <cfRule type="cellIs" dxfId="449" priority="549" operator="greaterThan">
      <formula>49</formula>
    </cfRule>
  </conditionalFormatting>
  <conditionalFormatting sqref="K14">
    <cfRule type="expression" dxfId="448" priority="547">
      <formula>IF(ISBLANK(#REF!),1)</formula>
    </cfRule>
  </conditionalFormatting>
  <conditionalFormatting sqref="K19">
    <cfRule type="expression" dxfId="447" priority="538">
      <formula>IF(ISBLANK(#REF!),1)</formula>
    </cfRule>
  </conditionalFormatting>
  <conditionalFormatting sqref="L18">
    <cfRule type="cellIs" dxfId="446" priority="482" operator="greaterThan">
      <formula>49</formula>
    </cfRule>
  </conditionalFormatting>
  <conditionalFormatting sqref="M19">
    <cfRule type="expression" dxfId="445" priority="545">
      <formula>IF(ISBLANK(#REF!),1)</formula>
    </cfRule>
  </conditionalFormatting>
  <conditionalFormatting sqref="M14:N15">
    <cfRule type="expression" dxfId="444" priority="546">
      <formula>IF(ISBLANK(#REF!),1)</formula>
    </cfRule>
  </conditionalFormatting>
  <conditionalFormatting sqref="P11:P15">
    <cfRule type="cellIs" dxfId="443" priority="539" operator="greaterThan">
      <formula>49</formula>
    </cfRule>
  </conditionalFormatting>
  <conditionalFormatting sqref="P18:P19">
    <cfRule type="cellIs" dxfId="442" priority="480" operator="greaterThan">
      <formula>49</formula>
    </cfRule>
  </conditionalFormatting>
  <conditionalFormatting sqref="V6">
    <cfRule type="containsBlanks" dxfId="441" priority="479">
      <formula>LEN(TRIM(V6))=0</formula>
    </cfRule>
  </conditionalFormatting>
  <conditionalFormatting sqref="G37">
    <cfRule type="containsBlanks" dxfId="440" priority="469">
      <formula>LEN(TRIM(G37))=0</formula>
    </cfRule>
  </conditionalFormatting>
  <conditionalFormatting sqref="I30:I31">
    <cfRule type="expression" dxfId="439" priority="478">
      <formula>IF(#REF!=0,1)</formula>
    </cfRule>
  </conditionalFormatting>
  <conditionalFormatting sqref="I30:I33">
    <cfRule type="cellIs" dxfId="438" priority="473" operator="greaterThan">
      <formula>0.5</formula>
    </cfRule>
  </conditionalFormatting>
  <conditionalFormatting sqref="I32">
    <cfRule type="expression" dxfId="437" priority="477">
      <formula>IF(#REF!=0,1)</formula>
    </cfRule>
  </conditionalFormatting>
  <conditionalFormatting sqref="I37">
    <cfRule type="cellIs" dxfId="436" priority="464" operator="greaterThan">
      <formula>49</formula>
    </cfRule>
    <cfRule type="cellIs" dxfId="435" priority="465" operator="equal">
      <formula>0</formula>
    </cfRule>
    <cfRule type="cellIs" dxfId="434" priority="466" operator="greaterThan">
      <formula>0.5</formula>
    </cfRule>
  </conditionalFormatting>
  <conditionalFormatting sqref="I38">
    <cfRule type="cellIs" dxfId="433" priority="475" operator="lessThan">
      <formula>1</formula>
    </cfRule>
    <cfRule type="cellIs" dxfId="432" priority="476" operator="greaterThan">
      <formula>1</formula>
    </cfRule>
  </conditionalFormatting>
  <conditionalFormatting sqref="J29:J33 I30:I33 I34:J36 J37:J38">
    <cfRule type="cellIs" dxfId="431" priority="474" operator="greaterThan">
      <formula>49</formula>
    </cfRule>
  </conditionalFormatting>
  <conditionalFormatting sqref="K32">
    <cfRule type="expression" dxfId="430" priority="472">
      <formula>IF(ISBLANK(#REF!),1)</formula>
    </cfRule>
  </conditionalFormatting>
  <conditionalFormatting sqref="K37">
    <cfRule type="expression" dxfId="429" priority="467">
      <formula>IF(ISBLANK(#REF!),1)</formula>
    </cfRule>
  </conditionalFormatting>
  <conditionalFormatting sqref="L36">
    <cfRule type="cellIs" dxfId="428" priority="463" operator="greaterThan">
      <formula>49</formula>
    </cfRule>
  </conditionalFormatting>
  <conditionalFormatting sqref="M37">
    <cfRule type="expression" dxfId="427" priority="470">
      <formula>IF(ISBLANK(#REF!),1)</formula>
    </cfRule>
  </conditionalFormatting>
  <conditionalFormatting sqref="M32:N33">
    <cfRule type="expression" dxfId="426" priority="471">
      <formula>IF(ISBLANK(#REF!),1)</formula>
    </cfRule>
  </conditionalFormatting>
  <conditionalFormatting sqref="P29:P33">
    <cfRule type="cellIs" dxfId="425" priority="468" operator="greaterThan">
      <formula>49</formula>
    </cfRule>
  </conditionalFormatting>
  <conditionalFormatting sqref="P36:P37">
    <cfRule type="cellIs" dxfId="424" priority="462" operator="greaterThan">
      <formula>49</formula>
    </cfRule>
  </conditionalFormatting>
  <conditionalFormatting sqref="G55">
    <cfRule type="containsBlanks" dxfId="423" priority="452">
      <formula>LEN(TRIM(G55))=0</formula>
    </cfRule>
  </conditionalFormatting>
  <conditionalFormatting sqref="I48:I49">
    <cfRule type="expression" dxfId="422" priority="461">
      <formula>IF(#REF!=0,1)</formula>
    </cfRule>
  </conditionalFormatting>
  <conditionalFormatting sqref="I48:I51">
    <cfRule type="cellIs" dxfId="421" priority="456" operator="greaterThan">
      <formula>0.5</formula>
    </cfRule>
  </conditionalFormatting>
  <conditionalFormatting sqref="I50">
    <cfRule type="expression" dxfId="420" priority="460">
      <formula>IF(#REF!=0,1)</formula>
    </cfRule>
  </conditionalFormatting>
  <conditionalFormatting sqref="I55">
    <cfRule type="cellIs" dxfId="419" priority="447" operator="greaterThan">
      <formula>49</formula>
    </cfRule>
    <cfRule type="cellIs" dxfId="418" priority="448" operator="equal">
      <formula>0</formula>
    </cfRule>
    <cfRule type="cellIs" dxfId="417" priority="449" operator="greaterThan">
      <formula>0.5</formula>
    </cfRule>
  </conditionalFormatting>
  <conditionalFormatting sqref="I56">
    <cfRule type="cellIs" dxfId="416" priority="458" operator="lessThan">
      <formula>1</formula>
    </cfRule>
    <cfRule type="cellIs" dxfId="415" priority="459" operator="greaterThan">
      <formula>1</formula>
    </cfRule>
  </conditionalFormatting>
  <conditionalFormatting sqref="J47:J51 I48:I51 I52:J54 J55:J56">
    <cfRule type="cellIs" dxfId="414" priority="457" operator="greaterThan">
      <formula>49</formula>
    </cfRule>
  </conditionalFormatting>
  <conditionalFormatting sqref="K50">
    <cfRule type="expression" dxfId="413" priority="455">
      <formula>IF(ISBLANK(#REF!),1)</formula>
    </cfRule>
  </conditionalFormatting>
  <conditionalFormatting sqref="K55">
    <cfRule type="expression" dxfId="412" priority="450">
      <formula>IF(ISBLANK(#REF!),1)</formula>
    </cfRule>
  </conditionalFormatting>
  <conditionalFormatting sqref="L54">
    <cfRule type="cellIs" dxfId="411" priority="446" operator="greaterThan">
      <formula>49</formula>
    </cfRule>
  </conditionalFormatting>
  <conditionalFormatting sqref="M55">
    <cfRule type="expression" dxfId="410" priority="453">
      <formula>IF(ISBLANK(#REF!),1)</formula>
    </cfRule>
  </conditionalFormatting>
  <conditionalFormatting sqref="M50:N51">
    <cfRule type="expression" dxfId="409" priority="454">
      <formula>IF(ISBLANK(#REF!),1)</formula>
    </cfRule>
  </conditionalFormatting>
  <conditionalFormatting sqref="P47:P51">
    <cfRule type="cellIs" dxfId="408" priority="451" operator="greaterThan">
      <formula>49</formula>
    </cfRule>
  </conditionalFormatting>
  <conditionalFormatting sqref="P54:P55">
    <cfRule type="cellIs" dxfId="407" priority="445" operator="greaterThan">
      <formula>49</formula>
    </cfRule>
  </conditionalFormatting>
  <conditionalFormatting sqref="V62">
    <cfRule type="containsBlanks" dxfId="406" priority="444">
      <formula>LEN(TRIM(V62))=0</formula>
    </cfRule>
  </conditionalFormatting>
  <conditionalFormatting sqref="G74">
    <cfRule type="containsBlanks" dxfId="405" priority="434">
      <formula>LEN(TRIM(G74))=0</formula>
    </cfRule>
  </conditionalFormatting>
  <conditionalFormatting sqref="I67:I68">
    <cfRule type="expression" dxfId="404" priority="443">
      <formula>IF(#REF!=0,1)</formula>
    </cfRule>
  </conditionalFormatting>
  <conditionalFormatting sqref="I67:I70">
    <cfRule type="cellIs" dxfId="403" priority="438" operator="greaterThan">
      <formula>0.5</formula>
    </cfRule>
  </conditionalFormatting>
  <conditionalFormatting sqref="I69">
    <cfRule type="expression" dxfId="402" priority="442">
      <formula>IF(#REF!=0,1)</formula>
    </cfRule>
  </conditionalFormatting>
  <conditionalFormatting sqref="I74">
    <cfRule type="cellIs" dxfId="401" priority="429" operator="greaterThan">
      <formula>49</formula>
    </cfRule>
    <cfRule type="cellIs" dxfId="400" priority="430" operator="equal">
      <formula>0</formula>
    </cfRule>
    <cfRule type="cellIs" dxfId="399" priority="431" operator="greaterThan">
      <formula>0.5</formula>
    </cfRule>
  </conditionalFormatting>
  <conditionalFormatting sqref="I75">
    <cfRule type="cellIs" dxfId="398" priority="440" operator="lessThan">
      <formula>1</formula>
    </cfRule>
    <cfRule type="cellIs" dxfId="397" priority="441" operator="greaterThan">
      <formula>1</formula>
    </cfRule>
  </conditionalFormatting>
  <conditionalFormatting sqref="J66:J70 I67:I70 I71:J73 J74:J75">
    <cfRule type="cellIs" dxfId="396" priority="439" operator="greaterThan">
      <formula>49</formula>
    </cfRule>
  </conditionalFormatting>
  <conditionalFormatting sqref="K69">
    <cfRule type="expression" dxfId="395" priority="437">
      <formula>IF(ISBLANK(#REF!),1)</formula>
    </cfRule>
  </conditionalFormatting>
  <conditionalFormatting sqref="K74">
    <cfRule type="expression" dxfId="394" priority="432">
      <formula>IF(ISBLANK(#REF!),1)</formula>
    </cfRule>
  </conditionalFormatting>
  <conditionalFormatting sqref="L73">
    <cfRule type="cellIs" dxfId="393" priority="428" operator="greaterThan">
      <formula>49</formula>
    </cfRule>
  </conditionalFormatting>
  <conditionalFormatting sqref="M74">
    <cfRule type="expression" dxfId="392" priority="435">
      <formula>IF(ISBLANK(#REF!),1)</formula>
    </cfRule>
  </conditionalFormatting>
  <conditionalFormatting sqref="M69:N70">
    <cfRule type="expression" dxfId="391" priority="436">
      <formula>IF(ISBLANK(#REF!),1)</formula>
    </cfRule>
  </conditionalFormatting>
  <conditionalFormatting sqref="P66:P70">
    <cfRule type="cellIs" dxfId="390" priority="433" operator="greaterThan">
      <formula>49</formula>
    </cfRule>
  </conditionalFormatting>
  <conditionalFormatting sqref="P73:P74">
    <cfRule type="cellIs" dxfId="389" priority="427" operator="greaterThan">
      <formula>49</formula>
    </cfRule>
  </conditionalFormatting>
  <conditionalFormatting sqref="I89:J91 I85:I88 J84:J88 J92">
    <cfRule type="cellIs" dxfId="388" priority="410" operator="greaterThan">
      <formula>49</formula>
    </cfRule>
  </conditionalFormatting>
  <conditionalFormatting sqref="I85:I88">
    <cfRule type="cellIs" dxfId="387" priority="411" operator="greaterThan">
      <formula>0.5</formula>
    </cfRule>
  </conditionalFormatting>
  <conditionalFormatting sqref="M87:N87">
    <cfRule type="expression" dxfId="386" priority="412">
      <formula>IF(ISBLANK(#REF!),1)</formula>
    </cfRule>
  </conditionalFormatting>
  <conditionalFormatting sqref="M88:N88">
    <cfRule type="expression" dxfId="385" priority="413">
      <formula>IF(ISBLANK(#REF!),1)</formula>
    </cfRule>
  </conditionalFormatting>
  <conditionalFormatting sqref="M92">
    <cfRule type="expression" dxfId="384" priority="414">
      <formula>IF(ISBLANK(#REF!),1)</formula>
    </cfRule>
  </conditionalFormatting>
  <conditionalFormatting sqref="I87">
    <cfRule type="expression" dxfId="383" priority="415">
      <formula>IF(#REF!=0,1)</formula>
    </cfRule>
  </conditionalFormatting>
  <conditionalFormatting sqref="I85">
    <cfRule type="expression" dxfId="382" priority="416">
      <formula>IF(#REF!=0,1)</formula>
    </cfRule>
  </conditionalFormatting>
  <conditionalFormatting sqref="I86">
    <cfRule type="expression" dxfId="381" priority="417">
      <formula>IF(#REF!=0,1)</formula>
    </cfRule>
  </conditionalFormatting>
  <conditionalFormatting sqref="G92">
    <cfRule type="expression" dxfId="380" priority="418">
      <formula>LEN(TRIM(G92))=0</formula>
    </cfRule>
  </conditionalFormatting>
  <conditionalFormatting sqref="P84:P88">
    <cfRule type="cellIs" dxfId="379" priority="419" operator="greaterThan">
      <formula>49</formula>
    </cfRule>
  </conditionalFormatting>
  <conditionalFormatting sqref="I92">
    <cfRule type="cellIs" dxfId="378" priority="421" operator="greaterThan">
      <formula>49</formula>
    </cfRule>
  </conditionalFormatting>
  <conditionalFormatting sqref="I92">
    <cfRule type="cellIs" dxfId="377" priority="422" operator="equal">
      <formula>0</formula>
    </cfRule>
    <cfRule type="cellIs" dxfId="376" priority="423" operator="greaterThan">
      <formula>0.5</formula>
    </cfRule>
  </conditionalFormatting>
  <conditionalFormatting sqref="P92">
    <cfRule type="cellIs" dxfId="375" priority="424" operator="greaterThan">
      <formula>49</formula>
    </cfRule>
  </conditionalFormatting>
  <conditionalFormatting sqref="L91">
    <cfRule type="cellIs" dxfId="374" priority="425" operator="greaterThan">
      <formula>49</formula>
    </cfRule>
  </conditionalFormatting>
  <conditionalFormatting sqref="P91">
    <cfRule type="cellIs" dxfId="373" priority="426" operator="greaterThan">
      <formula>49</formula>
    </cfRule>
  </conditionalFormatting>
  <conditionalFormatting sqref="I111">
    <cfRule type="cellIs" dxfId="372" priority="403" operator="lessThan">
      <formula>1</formula>
    </cfRule>
    <cfRule type="cellIs" dxfId="371" priority="404" operator="greaterThan">
      <formula>1</formula>
    </cfRule>
  </conditionalFormatting>
  <conditionalFormatting sqref="I107:J109 I103:I106 J102:J106 J110:J111">
    <cfRule type="cellIs" dxfId="370" priority="402" operator="greaterThan">
      <formula>49</formula>
    </cfRule>
  </conditionalFormatting>
  <conditionalFormatting sqref="I103:I106">
    <cfRule type="cellIs" dxfId="369" priority="401" operator="greaterThan">
      <formula>0.5</formula>
    </cfRule>
  </conditionalFormatting>
  <conditionalFormatting sqref="K105 M105:N105">
    <cfRule type="expression" dxfId="368" priority="400">
      <formula>IF(ISBLANK(#REF!),1)</formula>
    </cfRule>
  </conditionalFormatting>
  <conditionalFormatting sqref="M106:N106">
    <cfRule type="expression" dxfId="367" priority="399">
      <formula>IF(ISBLANK(#REF!),1)</formula>
    </cfRule>
  </conditionalFormatting>
  <conditionalFormatting sqref="M110">
    <cfRule type="expression" dxfId="366" priority="398">
      <formula>IF(ISBLANK(#REF!),1)</formula>
    </cfRule>
  </conditionalFormatting>
  <conditionalFormatting sqref="I105">
    <cfRule type="expression" dxfId="365" priority="405">
      <formula>IF(#REF!=0,1)</formula>
    </cfRule>
  </conditionalFormatting>
  <conditionalFormatting sqref="I103">
    <cfRule type="expression" dxfId="364" priority="406">
      <formula>IF(#REF!=0,1)</formula>
    </cfRule>
  </conditionalFormatting>
  <conditionalFormatting sqref="I104">
    <cfRule type="expression" dxfId="363" priority="407">
      <formula>IF(#REF!=0,1)</formula>
    </cfRule>
  </conditionalFormatting>
  <conditionalFormatting sqref="G110">
    <cfRule type="containsBlanks" dxfId="362" priority="397">
      <formula>LEN(TRIM(G110))=0</formula>
    </cfRule>
  </conditionalFormatting>
  <conditionalFormatting sqref="P102:P106">
    <cfRule type="cellIs" dxfId="361" priority="396" operator="greaterThan">
      <formula>49</formula>
    </cfRule>
  </conditionalFormatting>
  <conditionalFormatting sqref="K110">
    <cfRule type="expression" dxfId="360" priority="395">
      <formula>IF(ISBLANK(#REF!),1)</formula>
    </cfRule>
  </conditionalFormatting>
  <conditionalFormatting sqref="I110">
    <cfRule type="cellIs" dxfId="359" priority="392" operator="greaterThan">
      <formula>49</formula>
    </cfRule>
  </conditionalFormatting>
  <conditionalFormatting sqref="I110">
    <cfRule type="cellIs" dxfId="358" priority="393" operator="equal">
      <formula>0</formula>
    </cfRule>
    <cfRule type="cellIs" dxfId="357" priority="394" operator="greaterThan">
      <formula>0.5</formula>
    </cfRule>
  </conditionalFormatting>
  <conditionalFormatting sqref="P110">
    <cfRule type="cellIs" dxfId="356" priority="390" operator="greaterThan">
      <formula>49</formula>
    </cfRule>
  </conditionalFormatting>
  <conditionalFormatting sqref="L109">
    <cfRule type="cellIs" dxfId="355" priority="391" operator="greaterThan">
      <formula>49</formula>
    </cfRule>
  </conditionalFormatting>
  <conditionalFormatting sqref="P109">
    <cfRule type="cellIs" dxfId="354" priority="389" operator="greaterThan">
      <formula>49</formula>
    </cfRule>
  </conditionalFormatting>
  <conditionalFormatting sqref="V117">
    <cfRule type="containsBlanks" dxfId="353" priority="388">
      <formula>LEN(TRIM(V117))=0</formula>
    </cfRule>
  </conditionalFormatting>
  <conditionalFormatting sqref="I130">
    <cfRule type="cellIs" dxfId="352" priority="383" operator="lessThan">
      <formula>1</formula>
    </cfRule>
    <cfRule type="cellIs" dxfId="351" priority="384" operator="greaterThan">
      <formula>1</formula>
    </cfRule>
  </conditionalFormatting>
  <conditionalFormatting sqref="I126:J128 I122:I125 J121:J125 J129:J130">
    <cfRule type="cellIs" dxfId="350" priority="382" operator="greaterThan">
      <formula>49</formula>
    </cfRule>
  </conditionalFormatting>
  <conditionalFormatting sqref="I122:I125">
    <cfRule type="cellIs" dxfId="349" priority="381" operator="greaterThan">
      <formula>0.5</formula>
    </cfRule>
  </conditionalFormatting>
  <conditionalFormatting sqref="K124 M124:N124">
    <cfRule type="expression" dxfId="348" priority="380">
      <formula>IF(ISBLANK(#REF!),1)</formula>
    </cfRule>
  </conditionalFormatting>
  <conditionalFormatting sqref="M125:N125">
    <cfRule type="expression" dxfId="347" priority="379">
      <formula>IF(ISBLANK(#REF!),1)</formula>
    </cfRule>
  </conditionalFormatting>
  <conditionalFormatting sqref="M129">
    <cfRule type="expression" dxfId="346" priority="378">
      <formula>IF(ISBLANK(#REF!),1)</formula>
    </cfRule>
  </conditionalFormatting>
  <conditionalFormatting sqref="I124">
    <cfRule type="expression" dxfId="345" priority="385">
      <formula>IF(#REF!=0,1)</formula>
    </cfRule>
  </conditionalFormatting>
  <conditionalFormatting sqref="I122">
    <cfRule type="expression" dxfId="344" priority="386">
      <formula>IF(#REF!=0,1)</formula>
    </cfRule>
  </conditionalFormatting>
  <conditionalFormatting sqref="I123">
    <cfRule type="expression" dxfId="343" priority="387">
      <formula>IF(#REF!=0,1)</formula>
    </cfRule>
  </conditionalFormatting>
  <conditionalFormatting sqref="G129">
    <cfRule type="containsBlanks" dxfId="342" priority="377">
      <formula>LEN(TRIM(G129))=0</formula>
    </cfRule>
  </conditionalFormatting>
  <conditionalFormatting sqref="P121:P125">
    <cfRule type="cellIs" dxfId="341" priority="376" operator="greaterThan">
      <formula>49</formula>
    </cfRule>
  </conditionalFormatting>
  <conditionalFormatting sqref="K129">
    <cfRule type="expression" dxfId="340" priority="375">
      <formula>IF(ISBLANK(#REF!),1)</formula>
    </cfRule>
  </conditionalFormatting>
  <conditionalFormatting sqref="I129">
    <cfRule type="cellIs" dxfId="339" priority="372" operator="greaterThan">
      <formula>49</formula>
    </cfRule>
  </conditionalFormatting>
  <conditionalFormatting sqref="I129">
    <cfRule type="cellIs" dxfId="338" priority="373" operator="equal">
      <formula>0</formula>
    </cfRule>
    <cfRule type="cellIs" dxfId="337" priority="374" operator="greaterThan">
      <formula>0.5</formula>
    </cfRule>
  </conditionalFormatting>
  <conditionalFormatting sqref="P129">
    <cfRule type="cellIs" dxfId="336" priority="370" operator="greaterThan">
      <formula>49</formula>
    </cfRule>
  </conditionalFormatting>
  <conditionalFormatting sqref="L128">
    <cfRule type="cellIs" dxfId="335" priority="371" operator="greaterThan">
      <formula>49</formula>
    </cfRule>
  </conditionalFormatting>
  <conditionalFormatting sqref="P128">
    <cfRule type="cellIs" dxfId="334" priority="369" operator="greaterThan">
      <formula>49</formula>
    </cfRule>
  </conditionalFormatting>
  <conditionalFormatting sqref="I147">
    <cfRule type="cellIs" dxfId="333" priority="364" operator="lessThan">
      <formula>1</formula>
    </cfRule>
    <cfRule type="cellIs" dxfId="332" priority="365" operator="greaterThan">
      <formula>1</formula>
    </cfRule>
  </conditionalFormatting>
  <conditionalFormatting sqref="I143:J145 I139:I142 J138:J142 J146:J147">
    <cfRule type="cellIs" dxfId="331" priority="363" operator="greaterThan">
      <formula>49</formula>
    </cfRule>
  </conditionalFormatting>
  <conditionalFormatting sqref="I139:I142">
    <cfRule type="cellIs" dxfId="330" priority="362" operator="greaterThan">
      <formula>0.5</formula>
    </cfRule>
  </conditionalFormatting>
  <conditionalFormatting sqref="K141 M141:N141">
    <cfRule type="expression" dxfId="329" priority="361">
      <formula>IF(ISBLANK(#REF!),1)</formula>
    </cfRule>
  </conditionalFormatting>
  <conditionalFormatting sqref="M142:N142">
    <cfRule type="expression" dxfId="328" priority="360">
      <formula>IF(ISBLANK(#REF!),1)</formula>
    </cfRule>
  </conditionalFormatting>
  <conditionalFormatting sqref="M146">
    <cfRule type="expression" dxfId="327" priority="359">
      <formula>IF(ISBLANK(#REF!),1)</formula>
    </cfRule>
  </conditionalFormatting>
  <conditionalFormatting sqref="I141">
    <cfRule type="expression" dxfId="326" priority="366">
      <formula>IF(#REF!=0,1)</formula>
    </cfRule>
  </conditionalFormatting>
  <conditionalFormatting sqref="I139">
    <cfRule type="expression" dxfId="325" priority="367">
      <formula>IF(#REF!=0,1)</formula>
    </cfRule>
  </conditionalFormatting>
  <conditionalFormatting sqref="I140">
    <cfRule type="expression" dxfId="324" priority="368">
      <formula>IF(#REF!=0,1)</formula>
    </cfRule>
  </conditionalFormatting>
  <conditionalFormatting sqref="G146">
    <cfRule type="containsBlanks" dxfId="323" priority="358">
      <formula>LEN(TRIM(G146))=0</formula>
    </cfRule>
  </conditionalFormatting>
  <conditionalFormatting sqref="P138:P142">
    <cfRule type="cellIs" dxfId="322" priority="357" operator="greaterThan">
      <formula>49</formula>
    </cfRule>
  </conditionalFormatting>
  <conditionalFormatting sqref="K146">
    <cfRule type="expression" dxfId="321" priority="356">
      <formula>IF(ISBLANK(#REF!),1)</formula>
    </cfRule>
  </conditionalFormatting>
  <conditionalFormatting sqref="I146">
    <cfRule type="cellIs" dxfId="320" priority="353" operator="greaterThan">
      <formula>49</formula>
    </cfRule>
  </conditionalFormatting>
  <conditionalFormatting sqref="I146">
    <cfRule type="cellIs" dxfId="319" priority="354" operator="equal">
      <formula>0</formula>
    </cfRule>
    <cfRule type="cellIs" dxfId="318" priority="355" operator="greaterThan">
      <formula>0.5</formula>
    </cfRule>
  </conditionalFormatting>
  <conditionalFormatting sqref="P146">
    <cfRule type="cellIs" dxfId="317" priority="351" operator="greaterThan">
      <formula>49</formula>
    </cfRule>
  </conditionalFormatting>
  <conditionalFormatting sqref="L145">
    <cfRule type="cellIs" dxfId="316" priority="352" operator="greaterThan">
      <formula>49</formula>
    </cfRule>
  </conditionalFormatting>
  <conditionalFormatting sqref="P145">
    <cfRule type="cellIs" dxfId="315" priority="350" operator="greaterThan">
      <formula>49</formula>
    </cfRule>
  </conditionalFormatting>
  <conditionalFormatting sqref="I165">
    <cfRule type="cellIs" dxfId="314" priority="345" operator="lessThan">
      <formula>1</formula>
    </cfRule>
    <cfRule type="cellIs" dxfId="313" priority="346" operator="greaterThan">
      <formula>1</formula>
    </cfRule>
  </conditionalFormatting>
  <conditionalFormatting sqref="I161:J163 I157:I160 J156:J160 J164:J165">
    <cfRule type="cellIs" dxfId="312" priority="344" operator="greaterThan">
      <formula>49</formula>
    </cfRule>
  </conditionalFormatting>
  <conditionalFormatting sqref="I157:I160">
    <cfRule type="cellIs" dxfId="311" priority="343" operator="greaterThan">
      <formula>0.5</formula>
    </cfRule>
  </conditionalFormatting>
  <conditionalFormatting sqref="K159 M159:N159">
    <cfRule type="expression" dxfId="310" priority="342">
      <formula>IF(ISBLANK(#REF!),1)</formula>
    </cfRule>
  </conditionalFormatting>
  <conditionalFormatting sqref="M160:N160">
    <cfRule type="expression" dxfId="309" priority="341">
      <formula>IF(ISBLANK(#REF!),1)</formula>
    </cfRule>
  </conditionalFormatting>
  <conditionalFormatting sqref="M164">
    <cfRule type="expression" dxfId="308" priority="340">
      <formula>IF(ISBLANK(#REF!),1)</formula>
    </cfRule>
  </conditionalFormatting>
  <conditionalFormatting sqref="I159">
    <cfRule type="expression" dxfId="307" priority="347">
      <formula>IF(#REF!=0,1)</formula>
    </cfRule>
  </conditionalFormatting>
  <conditionalFormatting sqref="I157">
    <cfRule type="expression" dxfId="306" priority="348">
      <formula>IF(#REF!=0,1)</formula>
    </cfRule>
  </conditionalFormatting>
  <conditionalFormatting sqref="I158">
    <cfRule type="expression" dxfId="305" priority="349">
      <formula>IF(#REF!=0,1)</formula>
    </cfRule>
  </conditionalFormatting>
  <conditionalFormatting sqref="G164">
    <cfRule type="containsBlanks" dxfId="304" priority="339">
      <formula>LEN(TRIM(G164))=0</formula>
    </cfRule>
  </conditionalFormatting>
  <conditionalFormatting sqref="P156:P160">
    <cfRule type="cellIs" dxfId="303" priority="338" operator="greaterThan">
      <formula>49</formula>
    </cfRule>
  </conditionalFormatting>
  <conditionalFormatting sqref="K164">
    <cfRule type="expression" dxfId="302" priority="337">
      <formula>IF(ISBLANK(#REF!),1)</formula>
    </cfRule>
  </conditionalFormatting>
  <conditionalFormatting sqref="I164">
    <cfRule type="cellIs" dxfId="301" priority="334" operator="greaterThan">
      <formula>49</formula>
    </cfRule>
  </conditionalFormatting>
  <conditionalFormatting sqref="I164">
    <cfRule type="cellIs" dxfId="300" priority="335" operator="equal">
      <formula>0</formula>
    </cfRule>
    <cfRule type="cellIs" dxfId="299" priority="336" operator="greaterThan">
      <formula>0.5</formula>
    </cfRule>
  </conditionalFormatting>
  <conditionalFormatting sqref="P164">
    <cfRule type="cellIs" dxfId="298" priority="332" operator="greaterThan">
      <formula>49</formula>
    </cfRule>
  </conditionalFormatting>
  <conditionalFormatting sqref="L163">
    <cfRule type="cellIs" dxfId="297" priority="333" operator="greaterThan">
      <formula>49</formula>
    </cfRule>
  </conditionalFormatting>
  <conditionalFormatting sqref="P163">
    <cfRule type="cellIs" dxfId="296" priority="331" operator="greaterThan">
      <formula>49</formula>
    </cfRule>
  </conditionalFormatting>
  <conditionalFormatting sqref="I175:J177 J170">
    <cfRule type="cellIs" dxfId="295" priority="314" operator="greaterThan">
      <formula>49</formula>
    </cfRule>
  </conditionalFormatting>
  <conditionalFormatting sqref="M173:N173">
    <cfRule type="expression" dxfId="294" priority="316">
      <formula>IF(ISBLANK(#REF!),1)</formula>
    </cfRule>
  </conditionalFormatting>
  <conditionalFormatting sqref="M174:N174">
    <cfRule type="expression" dxfId="293" priority="317">
      <formula>IF(ISBLANK(#REF!),1)</formula>
    </cfRule>
  </conditionalFormatting>
  <conditionalFormatting sqref="M178">
    <cfRule type="expression" dxfId="292" priority="318">
      <formula>IF(ISBLANK(#REF!),1)</formula>
    </cfRule>
  </conditionalFormatting>
  <conditionalFormatting sqref="G178">
    <cfRule type="expression" dxfId="291" priority="322">
      <formula>LEN(TRIM(G178))=0</formula>
    </cfRule>
  </conditionalFormatting>
  <conditionalFormatting sqref="P170:P174">
    <cfRule type="cellIs" dxfId="290" priority="323" operator="greaterThan">
      <formula>49</formula>
    </cfRule>
  </conditionalFormatting>
  <conditionalFormatting sqref="P178">
    <cfRule type="cellIs" dxfId="289" priority="328" operator="greaterThan">
      <formula>49</formula>
    </cfRule>
  </conditionalFormatting>
  <conditionalFormatting sqref="L177">
    <cfRule type="cellIs" dxfId="288" priority="329" operator="greaterThan">
      <formula>49</formula>
    </cfRule>
  </conditionalFormatting>
  <conditionalFormatting sqref="P177">
    <cfRule type="cellIs" dxfId="287" priority="330" operator="greaterThan">
      <formula>49</formula>
    </cfRule>
  </conditionalFormatting>
  <conditionalFormatting sqref="I171:J174">
    <cfRule type="cellIs" dxfId="286" priority="308" operator="greaterThan">
      <formula>49</formula>
    </cfRule>
  </conditionalFormatting>
  <conditionalFormatting sqref="I171:I174">
    <cfRule type="cellIs" dxfId="285" priority="307" operator="greaterThan">
      <formula>0.5</formula>
    </cfRule>
  </conditionalFormatting>
  <conditionalFormatting sqref="K173">
    <cfRule type="expression" dxfId="284" priority="306">
      <formula>IF(ISBLANK(#REF!),1)</formula>
    </cfRule>
  </conditionalFormatting>
  <conditionalFormatting sqref="I173">
    <cfRule type="expression" dxfId="283" priority="309">
      <formula>IF(#REF!=0,1)</formula>
    </cfRule>
  </conditionalFormatting>
  <conditionalFormatting sqref="I171">
    <cfRule type="expression" dxfId="282" priority="310">
      <formula>IF(#REF!=0,1)</formula>
    </cfRule>
  </conditionalFormatting>
  <conditionalFormatting sqref="I172">
    <cfRule type="expression" dxfId="281" priority="311">
      <formula>IF(#REF!=0,1)</formula>
    </cfRule>
  </conditionalFormatting>
  <conditionalFormatting sqref="I195">
    <cfRule type="cellIs" dxfId="280" priority="296" operator="lessThan">
      <formula>1</formula>
    </cfRule>
    <cfRule type="cellIs" dxfId="279" priority="297" operator="greaterThan">
      <formula>1</formula>
    </cfRule>
  </conditionalFormatting>
  <conditionalFormatting sqref="I191:J193 I187:I190 J186:J190 J194:J195">
    <cfRule type="cellIs" dxfId="278" priority="295" operator="greaterThan">
      <formula>49</formula>
    </cfRule>
  </conditionalFormatting>
  <conditionalFormatting sqref="I187:I190">
    <cfRule type="cellIs" dxfId="277" priority="294" operator="greaterThan">
      <formula>0.5</formula>
    </cfRule>
  </conditionalFormatting>
  <conditionalFormatting sqref="K189 M189:N189">
    <cfRule type="expression" dxfId="276" priority="293">
      <formula>IF(ISBLANK(#REF!),1)</formula>
    </cfRule>
  </conditionalFormatting>
  <conditionalFormatting sqref="M190:N190">
    <cfRule type="expression" dxfId="275" priority="292">
      <formula>IF(ISBLANK(#REF!),1)</formula>
    </cfRule>
  </conditionalFormatting>
  <conditionalFormatting sqref="M194">
    <cfRule type="expression" dxfId="274" priority="291">
      <formula>IF(ISBLANK(#REF!),1)</formula>
    </cfRule>
  </conditionalFormatting>
  <conditionalFormatting sqref="I189">
    <cfRule type="expression" dxfId="273" priority="298">
      <formula>IF(#REF!=0,1)</formula>
    </cfRule>
  </conditionalFormatting>
  <conditionalFormatting sqref="I187">
    <cfRule type="expression" dxfId="272" priority="299">
      <formula>IF(#REF!=0,1)</formula>
    </cfRule>
  </conditionalFormatting>
  <conditionalFormatting sqref="I188">
    <cfRule type="expression" dxfId="271" priority="300">
      <formula>IF(#REF!=0,1)</formula>
    </cfRule>
  </conditionalFormatting>
  <conditionalFormatting sqref="G194">
    <cfRule type="containsBlanks" dxfId="270" priority="290">
      <formula>LEN(TRIM(G194))=0</formula>
    </cfRule>
  </conditionalFormatting>
  <conditionalFormatting sqref="P186 P190">
    <cfRule type="cellIs" dxfId="269" priority="289" operator="greaterThan">
      <formula>49</formula>
    </cfRule>
  </conditionalFormatting>
  <conditionalFormatting sqref="K194">
    <cfRule type="expression" dxfId="268" priority="288">
      <formula>IF(ISBLANK(#REF!),1)</formula>
    </cfRule>
  </conditionalFormatting>
  <conditionalFormatting sqref="I194">
    <cfRule type="cellIs" dxfId="267" priority="285" operator="greaterThan">
      <formula>49</formula>
    </cfRule>
  </conditionalFormatting>
  <conditionalFormatting sqref="I194">
    <cfRule type="cellIs" dxfId="266" priority="286" operator="equal">
      <formula>0</formula>
    </cfRule>
    <cfRule type="cellIs" dxfId="265" priority="287" operator="greaterThan">
      <formula>0.5</formula>
    </cfRule>
  </conditionalFormatting>
  <conditionalFormatting sqref="P194">
    <cfRule type="cellIs" dxfId="264" priority="283" operator="greaterThan">
      <formula>49</formula>
    </cfRule>
  </conditionalFormatting>
  <conditionalFormatting sqref="L193">
    <cfRule type="cellIs" dxfId="263" priority="284" operator="greaterThan">
      <formula>49</formula>
    </cfRule>
  </conditionalFormatting>
  <conditionalFormatting sqref="P193">
    <cfRule type="cellIs" dxfId="262" priority="282" operator="greaterThan">
      <formula>49</formula>
    </cfRule>
  </conditionalFormatting>
  <conditionalFormatting sqref="V201">
    <cfRule type="containsBlanks" dxfId="261" priority="281">
      <formula>LEN(TRIM(V201))=0</formula>
    </cfRule>
  </conditionalFormatting>
  <conditionalFormatting sqref="G213">
    <cfRule type="containsBlanks" dxfId="260" priority="271">
      <formula>LEN(TRIM(G213))=0</formula>
    </cfRule>
  </conditionalFormatting>
  <conditionalFormatting sqref="I206:I207">
    <cfRule type="expression" dxfId="259" priority="280">
      <formula>IF(#REF!=0,1)</formula>
    </cfRule>
  </conditionalFormatting>
  <conditionalFormatting sqref="I206:I209">
    <cfRule type="cellIs" dxfId="258" priority="275" operator="greaterThan">
      <formula>0.5</formula>
    </cfRule>
  </conditionalFormatting>
  <conditionalFormatting sqref="I208">
    <cfRule type="expression" dxfId="257" priority="279">
      <formula>IF(#REF!=0,1)</formula>
    </cfRule>
  </conditionalFormatting>
  <conditionalFormatting sqref="I213">
    <cfRule type="cellIs" dxfId="256" priority="266" operator="greaterThan">
      <formula>49</formula>
    </cfRule>
    <cfRule type="cellIs" dxfId="255" priority="267" operator="equal">
      <formula>0</formula>
    </cfRule>
    <cfRule type="cellIs" dxfId="254" priority="268" operator="greaterThan">
      <formula>0.5</formula>
    </cfRule>
  </conditionalFormatting>
  <conditionalFormatting sqref="I214">
    <cfRule type="cellIs" dxfId="253" priority="277" operator="lessThan">
      <formula>1</formula>
    </cfRule>
    <cfRule type="cellIs" dxfId="252" priority="278" operator="greaterThan">
      <formula>1</formula>
    </cfRule>
  </conditionalFormatting>
  <conditionalFormatting sqref="J205:J209 I206:I209 I210:J212 J213:J214">
    <cfRule type="cellIs" dxfId="251" priority="276" operator="greaterThan">
      <formula>49</formula>
    </cfRule>
  </conditionalFormatting>
  <conditionalFormatting sqref="K208">
    <cfRule type="expression" dxfId="250" priority="274">
      <formula>IF(ISBLANK(#REF!),1)</formula>
    </cfRule>
  </conditionalFormatting>
  <conditionalFormatting sqref="K213">
    <cfRule type="expression" dxfId="249" priority="269">
      <formula>IF(ISBLANK(#REF!),1)</formula>
    </cfRule>
  </conditionalFormatting>
  <conditionalFormatting sqref="L212">
    <cfRule type="cellIs" dxfId="248" priority="265" operator="greaterThan">
      <formula>49</formula>
    </cfRule>
  </conditionalFormatting>
  <conditionalFormatting sqref="M213">
    <cfRule type="expression" dxfId="247" priority="272">
      <formula>IF(ISBLANK(#REF!),1)</formula>
    </cfRule>
  </conditionalFormatting>
  <conditionalFormatting sqref="M208:N209">
    <cfRule type="expression" dxfId="246" priority="273">
      <formula>IF(ISBLANK(#REF!),1)</formula>
    </cfRule>
  </conditionalFormatting>
  <conditionalFormatting sqref="P205 P208:P209">
    <cfRule type="cellIs" dxfId="245" priority="270" operator="greaterThan">
      <formula>49</formula>
    </cfRule>
  </conditionalFormatting>
  <conditionalFormatting sqref="P212:P213">
    <cfRule type="cellIs" dxfId="244" priority="264" operator="greaterThan">
      <formula>49</formula>
    </cfRule>
  </conditionalFormatting>
  <conditionalFormatting sqref="G228">
    <cfRule type="containsBlanks" dxfId="243" priority="254">
      <formula>LEN(TRIM(G228))=0</formula>
    </cfRule>
  </conditionalFormatting>
  <conditionalFormatting sqref="I221:I222">
    <cfRule type="expression" dxfId="242" priority="263">
      <formula>IF(#REF!=0,1)</formula>
    </cfRule>
  </conditionalFormatting>
  <conditionalFormatting sqref="I221:I224">
    <cfRule type="cellIs" dxfId="241" priority="258" operator="greaterThan">
      <formula>0.5</formula>
    </cfRule>
  </conditionalFormatting>
  <conditionalFormatting sqref="I223">
    <cfRule type="expression" dxfId="240" priority="262">
      <formula>IF(#REF!=0,1)</formula>
    </cfRule>
  </conditionalFormatting>
  <conditionalFormatting sqref="I228">
    <cfRule type="cellIs" dxfId="239" priority="249" operator="greaterThan">
      <formula>49</formula>
    </cfRule>
    <cfRule type="cellIs" dxfId="238" priority="250" operator="equal">
      <formula>0</formula>
    </cfRule>
    <cfRule type="cellIs" dxfId="237" priority="251" operator="greaterThan">
      <formula>0.5</formula>
    </cfRule>
  </conditionalFormatting>
  <conditionalFormatting sqref="I229">
    <cfRule type="cellIs" dxfId="236" priority="260" operator="lessThan">
      <formula>1</formula>
    </cfRule>
    <cfRule type="cellIs" dxfId="235" priority="261" operator="greaterThan">
      <formula>1</formula>
    </cfRule>
  </conditionalFormatting>
  <conditionalFormatting sqref="J220:J224 I221:I224 I225:J227 J228:J229">
    <cfRule type="cellIs" dxfId="234" priority="259" operator="greaterThan">
      <formula>49</formula>
    </cfRule>
  </conditionalFormatting>
  <conditionalFormatting sqref="K223">
    <cfRule type="expression" dxfId="233" priority="257">
      <formula>IF(ISBLANK(#REF!),1)</formula>
    </cfRule>
  </conditionalFormatting>
  <conditionalFormatting sqref="K228">
    <cfRule type="expression" dxfId="232" priority="252">
      <formula>IF(ISBLANK(#REF!),1)</formula>
    </cfRule>
  </conditionalFormatting>
  <conditionalFormatting sqref="L227">
    <cfRule type="cellIs" dxfId="231" priority="248" operator="greaterThan">
      <formula>49</formula>
    </cfRule>
  </conditionalFormatting>
  <conditionalFormatting sqref="M228">
    <cfRule type="expression" dxfId="230" priority="255">
      <formula>IF(ISBLANK(#REF!),1)</formula>
    </cfRule>
  </conditionalFormatting>
  <conditionalFormatting sqref="M223:N224">
    <cfRule type="expression" dxfId="229" priority="256">
      <formula>IF(ISBLANK(#REF!),1)</formula>
    </cfRule>
  </conditionalFormatting>
  <conditionalFormatting sqref="P220:P224">
    <cfRule type="cellIs" dxfId="228" priority="253" operator="greaterThan">
      <formula>49</formula>
    </cfRule>
  </conditionalFormatting>
  <conditionalFormatting sqref="P227:P228">
    <cfRule type="cellIs" dxfId="227" priority="247" operator="greaterThan">
      <formula>49</formula>
    </cfRule>
  </conditionalFormatting>
  <conditionalFormatting sqref="G296">
    <cfRule type="containsBlanks" dxfId="226" priority="228">
      <formula>LEN(TRIM(G296))=0</formula>
    </cfRule>
  </conditionalFormatting>
  <conditionalFormatting sqref="I289:I290">
    <cfRule type="expression" dxfId="225" priority="237">
      <formula>IF(#REF!=0,1)</formula>
    </cfRule>
  </conditionalFormatting>
  <conditionalFormatting sqref="I289:I292">
    <cfRule type="cellIs" dxfId="224" priority="232" operator="greaterThan">
      <formula>0.5</formula>
    </cfRule>
  </conditionalFormatting>
  <conditionalFormatting sqref="I291">
    <cfRule type="expression" dxfId="223" priority="236">
      <formula>IF(#REF!=0,1)</formula>
    </cfRule>
  </conditionalFormatting>
  <conditionalFormatting sqref="I296">
    <cfRule type="cellIs" dxfId="222" priority="223" operator="greaterThan">
      <formula>49</formula>
    </cfRule>
    <cfRule type="cellIs" dxfId="221" priority="224" operator="equal">
      <formula>0</formula>
    </cfRule>
    <cfRule type="cellIs" dxfId="220" priority="225" operator="greaterThan">
      <formula>0.5</formula>
    </cfRule>
  </conditionalFormatting>
  <conditionalFormatting sqref="I297">
    <cfRule type="cellIs" dxfId="219" priority="234" operator="lessThan">
      <formula>1</formula>
    </cfRule>
    <cfRule type="cellIs" dxfId="218" priority="235" operator="greaterThan">
      <formula>1</formula>
    </cfRule>
  </conditionalFormatting>
  <conditionalFormatting sqref="J288:J292 I289:I292 I293:J295 J296:J297">
    <cfRule type="cellIs" dxfId="217" priority="233" operator="greaterThan">
      <formula>49</formula>
    </cfRule>
  </conditionalFormatting>
  <conditionalFormatting sqref="K291">
    <cfRule type="expression" dxfId="216" priority="231">
      <formula>IF(ISBLANK(#REF!),1)</formula>
    </cfRule>
  </conditionalFormatting>
  <conditionalFormatting sqref="K296">
    <cfRule type="expression" dxfId="215" priority="226">
      <formula>IF(ISBLANK(#REF!),1)</formula>
    </cfRule>
  </conditionalFormatting>
  <conditionalFormatting sqref="L295">
    <cfRule type="cellIs" dxfId="214" priority="222" operator="greaterThan">
      <formula>49</formula>
    </cfRule>
  </conditionalFormatting>
  <conditionalFormatting sqref="M296">
    <cfRule type="expression" dxfId="213" priority="229">
      <formula>IF(ISBLANK(#REF!),1)</formula>
    </cfRule>
  </conditionalFormatting>
  <conditionalFormatting sqref="M291:N292">
    <cfRule type="expression" dxfId="212" priority="230">
      <formula>IF(ISBLANK(#REF!),1)</formula>
    </cfRule>
  </conditionalFormatting>
  <conditionalFormatting sqref="P288:P292">
    <cfRule type="cellIs" dxfId="211" priority="227" operator="greaterThan">
      <formula>49</formula>
    </cfRule>
  </conditionalFormatting>
  <conditionalFormatting sqref="P295:P296">
    <cfRule type="cellIs" dxfId="210" priority="221" operator="greaterThan">
      <formula>49</formula>
    </cfRule>
  </conditionalFormatting>
  <conditionalFormatting sqref="G314">
    <cfRule type="containsBlanks" dxfId="209" priority="211">
      <formula>LEN(TRIM(G314))=0</formula>
    </cfRule>
  </conditionalFormatting>
  <conditionalFormatting sqref="I307:I308">
    <cfRule type="expression" dxfId="208" priority="220">
      <formula>IF(#REF!=0,1)</formula>
    </cfRule>
  </conditionalFormatting>
  <conditionalFormatting sqref="I307:I310">
    <cfRule type="cellIs" dxfId="207" priority="215" operator="greaterThan">
      <formula>0.5</formula>
    </cfRule>
  </conditionalFormatting>
  <conditionalFormatting sqref="I309">
    <cfRule type="expression" dxfId="206" priority="219">
      <formula>IF(#REF!=0,1)</formula>
    </cfRule>
  </conditionalFormatting>
  <conditionalFormatting sqref="I314">
    <cfRule type="cellIs" dxfId="205" priority="206" operator="greaterThan">
      <formula>49</formula>
    </cfRule>
    <cfRule type="cellIs" dxfId="204" priority="207" operator="equal">
      <formula>0</formula>
    </cfRule>
    <cfRule type="cellIs" dxfId="203" priority="208" operator="greaterThan">
      <formula>0.5</formula>
    </cfRule>
  </conditionalFormatting>
  <conditionalFormatting sqref="I315">
    <cfRule type="cellIs" dxfId="202" priority="217" operator="lessThan">
      <formula>1</formula>
    </cfRule>
    <cfRule type="cellIs" dxfId="201" priority="218" operator="greaterThan">
      <formula>1</formula>
    </cfRule>
  </conditionalFormatting>
  <conditionalFormatting sqref="J306:J310 I307:I310 I311:J313 J314:J315">
    <cfRule type="cellIs" dxfId="200" priority="216" operator="greaterThan">
      <formula>49</formula>
    </cfRule>
  </conditionalFormatting>
  <conditionalFormatting sqref="K309">
    <cfRule type="expression" dxfId="199" priority="214">
      <formula>IF(ISBLANK(#REF!),1)</formula>
    </cfRule>
  </conditionalFormatting>
  <conditionalFormatting sqref="K314">
    <cfRule type="expression" dxfId="198" priority="209">
      <formula>IF(ISBLANK(#REF!),1)</formula>
    </cfRule>
  </conditionalFormatting>
  <conditionalFormatting sqref="L313">
    <cfRule type="cellIs" dxfId="197" priority="205" operator="greaterThan">
      <formula>49</formula>
    </cfRule>
  </conditionalFormatting>
  <conditionalFormatting sqref="M314">
    <cfRule type="expression" dxfId="196" priority="212">
      <formula>IF(ISBLANK(#REF!),1)</formula>
    </cfRule>
  </conditionalFormatting>
  <conditionalFormatting sqref="M309:N310">
    <cfRule type="expression" dxfId="195" priority="213">
      <formula>IF(ISBLANK(#REF!),1)</formula>
    </cfRule>
  </conditionalFormatting>
  <conditionalFormatting sqref="P306:P310">
    <cfRule type="cellIs" dxfId="194" priority="210" operator="greaterThan">
      <formula>49</formula>
    </cfRule>
  </conditionalFormatting>
  <conditionalFormatting sqref="P313:P314">
    <cfRule type="cellIs" dxfId="193" priority="204" operator="greaterThan">
      <formula>49</formula>
    </cfRule>
  </conditionalFormatting>
  <conditionalFormatting sqref="I350">
    <cfRule type="cellIs" dxfId="192" priority="199" operator="lessThan">
      <formula>1</formula>
    </cfRule>
    <cfRule type="cellIs" dxfId="191" priority="200" operator="greaterThan">
      <formula>1</formula>
    </cfRule>
  </conditionalFormatting>
  <conditionalFormatting sqref="I346:J348 I342:I345 J341:J345 J349:J350">
    <cfRule type="cellIs" dxfId="190" priority="198" operator="greaterThan">
      <formula>49</formula>
    </cfRule>
  </conditionalFormatting>
  <conditionalFormatting sqref="I342:I345">
    <cfRule type="cellIs" dxfId="189" priority="197" operator="greaterThan">
      <formula>0.5</formula>
    </cfRule>
  </conditionalFormatting>
  <conditionalFormatting sqref="K344 M344:N344">
    <cfRule type="expression" dxfId="188" priority="196">
      <formula>IF(ISBLANK(#REF!),1)</formula>
    </cfRule>
  </conditionalFormatting>
  <conditionalFormatting sqref="M345:N345">
    <cfRule type="expression" dxfId="187" priority="195">
      <formula>IF(ISBLANK(#REF!),1)</formula>
    </cfRule>
  </conditionalFormatting>
  <conditionalFormatting sqref="M349">
    <cfRule type="expression" dxfId="186" priority="194">
      <formula>IF(ISBLANK(#REF!),1)</formula>
    </cfRule>
  </conditionalFormatting>
  <conditionalFormatting sqref="I344">
    <cfRule type="expression" dxfId="185" priority="201">
      <formula>IF(#REF!=0,1)</formula>
    </cfRule>
  </conditionalFormatting>
  <conditionalFormatting sqref="I342">
    <cfRule type="expression" dxfId="184" priority="202">
      <formula>IF(#REF!=0,1)</formula>
    </cfRule>
  </conditionalFormatting>
  <conditionalFormatting sqref="I343">
    <cfRule type="expression" dxfId="183" priority="203">
      <formula>IF(#REF!=0,1)</formula>
    </cfRule>
  </conditionalFormatting>
  <conditionalFormatting sqref="G349">
    <cfRule type="containsBlanks" dxfId="182" priority="193">
      <formula>LEN(TRIM(G349))=0</formula>
    </cfRule>
  </conditionalFormatting>
  <conditionalFormatting sqref="P341:P345">
    <cfRule type="cellIs" dxfId="181" priority="192" operator="greaterThan">
      <formula>49</formula>
    </cfRule>
  </conditionalFormatting>
  <conditionalFormatting sqref="K349">
    <cfRule type="expression" dxfId="180" priority="191">
      <formula>IF(ISBLANK(#REF!),1)</formula>
    </cfRule>
  </conditionalFormatting>
  <conditionalFormatting sqref="I349">
    <cfRule type="cellIs" dxfId="179" priority="188" operator="greaterThan">
      <formula>49</formula>
    </cfRule>
  </conditionalFormatting>
  <conditionalFormatting sqref="I349">
    <cfRule type="cellIs" dxfId="178" priority="189" operator="equal">
      <formula>0</formula>
    </cfRule>
    <cfRule type="cellIs" dxfId="177" priority="190" operator="greaterThan">
      <formula>0.5</formula>
    </cfRule>
  </conditionalFormatting>
  <conditionalFormatting sqref="P349">
    <cfRule type="cellIs" dxfId="176" priority="186" operator="greaterThan">
      <formula>49</formula>
    </cfRule>
  </conditionalFormatting>
  <conditionalFormatting sqref="L348">
    <cfRule type="cellIs" dxfId="175" priority="187" operator="greaterThan">
      <formula>49</formula>
    </cfRule>
  </conditionalFormatting>
  <conditionalFormatting sqref="P348">
    <cfRule type="cellIs" dxfId="174" priority="185" operator="greaterThan">
      <formula>49</formula>
    </cfRule>
  </conditionalFormatting>
  <conditionalFormatting sqref="G364">
    <cfRule type="containsBlanks" dxfId="173" priority="175">
      <formula>LEN(TRIM(G364))=0</formula>
    </cfRule>
  </conditionalFormatting>
  <conditionalFormatting sqref="I357:I358">
    <cfRule type="expression" dxfId="172" priority="184">
      <formula>IF(#REF!=0,1)</formula>
    </cfRule>
  </conditionalFormatting>
  <conditionalFormatting sqref="I357:I360">
    <cfRule type="cellIs" dxfId="171" priority="179" operator="greaterThan">
      <formula>0.5</formula>
    </cfRule>
  </conditionalFormatting>
  <conditionalFormatting sqref="I359">
    <cfRule type="expression" dxfId="170" priority="183">
      <formula>IF(#REF!=0,1)</formula>
    </cfRule>
  </conditionalFormatting>
  <conditionalFormatting sqref="I364">
    <cfRule type="cellIs" dxfId="169" priority="170" operator="greaterThan">
      <formula>49</formula>
    </cfRule>
    <cfRule type="cellIs" dxfId="168" priority="171" operator="equal">
      <formula>0</formula>
    </cfRule>
    <cfRule type="cellIs" dxfId="167" priority="172" operator="greaterThan">
      <formula>0.5</formula>
    </cfRule>
  </conditionalFormatting>
  <conditionalFormatting sqref="I365">
    <cfRule type="cellIs" dxfId="166" priority="181" operator="lessThan">
      <formula>1</formula>
    </cfRule>
    <cfRule type="cellIs" dxfId="165" priority="182" operator="greaterThan">
      <formula>1</formula>
    </cfRule>
  </conditionalFormatting>
  <conditionalFormatting sqref="J356:J360 I357:I360 I361:J363 J364:J365">
    <cfRule type="cellIs" dxfId="164" priority="180" operator="greaterThan">
      <formula>49</formula>
    </cfRule>
  </conditionalFormatting>
  <conditionalFormatting sqref="K359">
    <cfRule type="expression" dxfId="163" priority="178">
      <formula>IF(ISBLANK(#REF!),1)</formula>
    </cfRule>
  </conditionalFormatting>
  <conditionalFormatting sqref="K364">
    <cfRule type="expression" dxfId="162" priority="173">
      <formula>IF(ISBLANK(#REF!),1)</formula>
    </cfRule>
  </conditionalFormatting>
  <conditionalFormatting sqref="L363">
    <cfRule type="cellIs" dxfId="161" priority="169" operator="greaterThan">
      <formula>49</formula>
    </cfRule>
  </conditionalFormatting>
  <conditionalFormatting sqref="M364">
    <cfRule type="expression" dxfId="160" priority="176">
      <formula>IF(ISBLANK(#REF!),1)</formula>
    </cfRule>
  </conditionalFormatting>
  <conditionalFormatting sqref="M359:N360">
    <cfRule type="expression" dxfId="159" priority="177">
      <formula>IF(ISBLANK(#REF!),1)</formula>
    </cfRule>
  </conditionalFormatting>
  <conditionalFormatting sqref="P356:P360">
    <cfRule type="cellIs" dxfId="158" priority="174" operator="greaterThan">
      <formula>49</formula>
    </cfRule>
  </conditionalFormatting>
  <conditionalFormatting sqref="P363:P364">
    <cfRule type="cellIs" dxfId="157" priority="168" operator="greaterThan">
      <formula>49</formula>
    </cfRule>
  </conditionalFormatting>
  <conditionalFormatting sqref="P414:P415">
    <cfRule type="cellIs" dxfId="156" priority="132" operator="greaterThan">
      <formula>49</formula>
    </cfRule>
  </conditionalFormatting>
  <conditionalFormatting sqref="I384">
    <cfRule type="cellIs" dxfId="155" priority="163" operator="lessThan">
      <formula>1</formula>
    </cfRule>
    <cfRule type="cellIs" dxfId="154" priority="164" operator="greaterThan">
      <formula>1</formula>
    </cfRule>
  </conditionalFormatting>
  <conditionalFormatting sqref="I380:J382 I376:I379 J375:J379 J383:J384">
    <cfRule type="cellIs" dxfId="153" priority="162" operator="greaterThan">
      <formula>49</formula>
    </cfRule>
  </conditionalFormatting>
  <conditionalFormatting sqref="I376:I379">
    <cfRule type="cellIs" dxfId="152" priority="161" operator="greaterThan">
      <formula>0.5</formula>
    </cfRule>
  </conditionalFormatting>
  <conditionalFormatting sqref="K378 M378:N378">
    <cfRule type="expression" dxfId="151" priority="160">
      <formula>IF(ISBLANK(#REF!),1)</formula>
    </cfRule>
  </conditionalFormatting>
  <conditionalFormatting sqref="M379:N379">
    <cfRule type="expression" dxfId="150" priority="159">
      <formula>IF(ISBLANK(#REF!),1)</formula>
    </cfRule>
  </conditionalFormatting>
  <conditionalFormatting sqref="M383">
    <cfRule type="expression" dxfId="149" priority="158">
      <formula>IF(ISBLANK(#REF!),1)</formula>
    </cfRule>
  </conditionalFormatting>
  <conditionalFormatting sqref="I378">
    <cfRule type="expression" dxfId="148" priority="165">
      <formula>IF(#REF!=0,1)</formula>
    </cfRule>
  </conditionalFormatting>
  <conditionalFormatting sqref="I376">
    <cfRule type="expression" dxfId="147" priority="166">
      <formula>IF(#REF!=0,1)</formula>
    </cfRule>
  </conditionalFormatting>
  <conditionalFormatting sqref="I377">
    <cfRule type="expression" dxfId="146" priority="167">
      <formula>IF(#REF!=0,1)</formula>
    </cfRule>
  </conditionalFormatting>
  <conditionalFormatting sqref="G383">
    <cfRule type="containsBlanks" dxfId="145" priority="157">
      <formula>LEN(TRIM(G383))=0</formula>
    </cfRule>
  </conditionalFormatting>
  <conditionalFormatting sqref="P375:P379">
    <cfRule type="cellIs" dxfId="144" priority="156" operator="greaterThan">
      <formula>49</formula>
    </cfRule>
  </conditionalFormatting>
  <conditionalFormatting sqref="K383">
    <cfRule type="expression" dxfId="143" priority="155">
      <formula>IF(ISBLANK(#REF!),1)</formula>
    </cfRule>
  </conditionalFormatting>
  <conditionalFormatting sqref="I383">
    <cfRule type="cellIs" dxfId="142" priority="152" operator="greaterThan">
      <formula>49</formula>
    </cfRule>
  </conditionalFormatting>
  <conditionalFormatting sqref="I383">
    <cfRule type="cellIs" dxfId="141" priority="153" operator="equal">
      <formula>0</formula>
    </cfRule>
    <cfRule type="cellIs" dxfId="140" priority="154" operator="greaterThan">
      <formula>0.5</formula>
    </cfRule>
  </conditionalFormatting>
  <conditionalFormatting sqref="P383">
    <cfRule type="cellIs" dxfId="139" priority="150" operator="greaterThan">
      <formula>49</formula>
    </cfRule>
  </conditionalFormatting>
  <conditionalFormatting sqref="L382">
    <cfRule type="cellIs" dxfId="138" priority="151" operator="greaterThan">
      <formula>49</formula>
    </cfRule>
  </conditionalFormatting>
  <conditionalFormatting sqref="P382">
    <cfRule type="cellIs" dxfId="137" priority="149" operator="greaterThan">
      <formula>49</formula>
    </cfRule>
  </conditionalFormatting>
  <conditionalFormatting sqref="G415">
    <cfRule type="containsBlanks" dxfId="136" priority="139">
      <formula>LEN(TRIM(G415))=0</formula>
    </cfRule>
  </conditionalFormatting>
  <conditionalFormatting sqref="I408:I409">
    <cfRule type="expression" dxfId="135" priority="148">
      <formula>IF(#REF!=0,1)</formula>
    </cfRule>
  </conditionalFormatting>
  <conditionalFormatting sqref="I408:I411">
    <cfRule type="cellIs" dxfId="134" priority="143" operator="greaterThan">
      <formula>0.5</formula>
    </cfRule>
  </conditionalFormatting>
  <conditionalFormatting sqref="I410">
    <cfRule type="expression" dxfId="133" priority="147">
      <formula>IF(#REF!=0,1)</formula>
    </cfRule>
  </conditionalFormatting>
  <conditionalFormatting sqref="I415">
    <cfRule type="cellIs" dxfId="132" priority="134" operator="greaterThan">
      <formula>49</formula>
    </cfRule>
    <cfRule type="cellIs" dxfId="131" priority="135" operator="equal">
      <formula>0</formula>
    </cfRule>
    <cfRule type="cellIs" dxfId="130" priority="136" operator="greaterThan">
      <formula>0.5</formula>
    </cfRule>
  </conditionalFormatting>
  <conditionalFormatting sqref="I416">
    <cfRule type="cellIs" dxfId="129" priority="145" operator="lessThan">
      <formula>1</formula>
    </cfRule>
    <cfRule type="cellIs" dxfId="128" priority="146" operator="greaterThan">
      <formula>1</formula>
    </cfRule>
  </conditionalFormatting>
  <conditionalFormatting sqref="J407:J411 I408:I411 I412:J414 J415:J416">
    <cfRule type="cellIs" dxfId="127" priority="144" operator="greaterThan">
      <formula>49</formula>
    </cfRule>
  </conditionalFormatting>
  <conditionalFormatting sqref="K410">
    <cfRule type="expression" dxfId="126" priority="142">
      <formula>IF(ISBLANK(#REF!),1)</formula>
    </cfRule>
  </conditionalFormatting>
  <conditionalFormatting sqref="K415">
    <cfRule type="expression" dxfId="125" priority="137">
      <formula>IF(ISBLANK(#REF!),1)</formula>
    </cfRule>
  </conditionalFormatting>
  <conditionalFormatting sqref="L414">
    <cfRule type="cellIs" dxfId="124" priority="133" operator="greaterThan">
      <formula>49</formula>
    </cfRule>
  </conditionalFormatting>
  <conditionalFormatting sqref="M415">
    <cfRule type="expression" dxfId="123" priority="140">
      <formula>IF(ISBLANK(#REF!),1)</formula>
    </cfRule>
  </conditionalFormatting>
  <conditionalFormatting sqref="M410:N411">
    <cfRule type="expression" dxfId="122" priority="141">
      <formula>IF(ISBLANK(#REF!),1)</formula>
    </cfRule>
  </conditionalFormatting>
  <conditionalFormatting sqref="P407:P411">
    <cfRule type="cellIs" dxfId="121" priority="138" operator="greaterThan">
      <formula>49</formula>
    </cfRule>
  </conditionalFormatting>
  <conditionalFormatting sqref="P431:P432">
    <cfRule type="cellIs" dxfId="120" priority="107" operator="greaterThan">
      <formula>49</formula>
    </cfRule>
  </conditionalFormatting>
  <conditionalFormatting sqref="G432">
    <cfRule type="containsBlanks" dxfId="119" priority="114">
      <formula>LEN(TRIM(G432))=0</formula>
    </cfRule>
  </conditionalFormatting>
  <conditionalFormatting sqref="I425:I426">
    <cfRule type="expression" dxfId="118" priority="123">
      <formula>IF(#REF!=0,1)</formula>
    </cfRule>
  </conditionalFormatting>
  <conditionalFormatting sqref="I425:I428">
    <cfRule type="cellIs" dxfId="117" priority="118" operator="greaterThan">
      <formula>0.5</formula>
    </cfRule>
  </conditionalFormatting>
  <conditionalFormatting sqref="I427">
    <cfRule type="expression" dxfId="116" priority="122">
      <formula>IF(#REF!=0,1)</formula>
    </cfRule>
  </conditionalFormatting>
  <conditionalFormatting sqref="I432">
    <cfRule type="cellIs" dxfId="115" priority="109" operator="greaterThan">
      <formula>49</formula>
    </cfRule>
    <cfRule type="cellIs" dxfId="114" priority="110" operator="equal">
      <formula>0</formula>
    </cfRule>
    <cfRule type="cellIs" dxfId="113" priority="111" operator="greaterThan">
      <formula>0.5</formula>
    </cfRule>
  </conditionalFormatting>
  <conditionalFormatting sqref="I433">
    <cfRule type="cellIs" dxfId="112" priority="120" operator="lessThan">
      <formula>1</formula>
    </cfRule>
    <cfRule type="cellIs" dxfId="111" priority="121" operator="greaterThan">
      <formula>1</formula>
    </cfRule>
  </conditionalFormatting>
  <conditionalFormatting sqref="J424:J428 I425:I428 I429:J431 J432:J433">
    <cfRule type="cellIs" dxfId="110" priority="119" operator="greaterThan">
      <formula>49</formula>
    </cfRule>
  </conditionalFormatting>
  <conditionalFormatting sqref="K427">
    <cfRule type="expression" dxfId="109" priority="117">
      <formula>IF(ISBLANK(#REF!),1)</formula>
    </cfRule>
  </conditionalFormatting>
  <conditionalFormatting sqref="K432">
    <cfRule type="expression" dxfId="108" priority="112">
      <formula>IF(ISBLANK(#REF!),1)</formula>
    </cfRule>
  </conditionalFormatting>
  <conditionalFormatting sqref="L431">
    <cfRule type="cellIs" dxfId="107" priority="108" operator="greaterThan">
      <formula>49</formula>
    </cfRule>
  </conditionalFormatting>
  <conditionalFormatting sqref="M432">
    <cfRule type="expression" dxfId="106" priority="115">
      <formula>IF(ISBLANK(#REF!),1)</formula>
    </cfRule>
  </conditionalFormatting>
  <conditionalFormatting sqref="M427:N428">
    <cfRule type="expression" dxfId="105" priority="116">
      <formula>IF(ISBLANK(#REF!),1)</formula>
    </cfRule>
  </conditionalFormatting>
  <conditionalFormatting sqref="P424:P428">
    <cfRule type="cellIs" dxfId="104" priority="113" operator="greaterThan">
      <formula>49</formula>
    </cfRule>
  </conditionalFormatting>
  <conditionalFormatting sqref="I442:I443">
    <cfRule type="expression" dxfId="103" priority="106">
      <formula>IF(#REF!=0,1)</formula>
    </cfRule>
  </conditionalFormatting>
  <conditionalFormatting sqref="I442:I445">
    <cfRule type="cellIs" dxfId="102" priority="101" operator="greaterThan">
      <formula>0.5</formula>
    </cfRule>
  </conditionalFormatting>
  <conditionalFormatting sqref="I444">
    <cfRule type="expression" dxfId="101" priority="105">
      <formula>IF(#REF!=0,1)</formula>
    </cfRule>
  </conditionalFormatting>
  <conditionalFormatting sqref="I449">
    <cfRule type="cellIs" dxfId="100" priority="94" operator="greaterThan">
      <formula>49</formula>
    </cfRule>
    <cfRule type="cellIs" dxfId="99" priority="95" operator="equal">
      <formula>0</formula>
    </cfRule>
    <cfRule type="cellIs" dxfId="98" priority="96" operator="greaterThan">
      <formula>0.5</formula>
    </cfRule>
  </conditionalFormatting>
  <conditionalFormatting sqref="I450">
    <cfRule type="cellIs" dxfId="97" priority="103" operator="lessThan">
      <formula>1</formula>
    </cfRule>
    <cfRule type="cellIs" dxfId="96" priority="104" operator="greaterThan">
      <formula>1</formula>
    </cfRule>
  </conditionalFormatting>
  <conditionalFormatting sqref="J441:J445 I442:I445 I446:J448">
    <cfRule type="cellIs" dxfId="95" priority="102" operator="greaterThan">
      <formula>49</formula>
    </cfRule>
  </conditionalFormatting>
  <conditionalFormatting sqref="K444">
    <cfRule type="expression" dxfId="94" priority="100">
      <formula>IF(ISBLANK(#REF!),1)</formula>
    </cfRule>
  </conditionalFormatting>
  <conditionalFormatting sqref="L448">
    <cfRule type="cellIs" dxfId="93" priority="93" operator="greaterThan">
      <formula>49</formula>
    </cfRule>
  </conditionalFormatting>
  <conditionalFormatting sqref="M449">
    <cfRule type="expression" dxfId="92" priority="98">
      <formula>IF(ISBLANK(#REF!),1)</formula>
    </cfRule>
  </conditionalFormatting>
  <conditionalFormatting sqref="M444:N445">
    <cfRule type="expression" dxfId="91" priority="99">
      <formula>IF(ISBLANK(#REF!),1)</formula>
    </cfRule>
  </conditionalFormatting>
  <conditionalFormatting sqref="P441:P445">
    <cfRule type="cellIs" dxfId="90" priority="90" operator="greaterThan">
      <formula>49</formula>
    </cfRule>
  </conditionalFormatting>
  <conditionalFormatting sqref="P448">
    <cfRule type="cellIs" dxfId="89" priority="92" operator="greaterThan">
      <formula>49</formula>
    </cfRule>
  </conditionalFormatting>
  <conditionalFormatting sqref="I247">
    <cfRule type="cellIs" dxfId="88" priority="85" operator="lessThan">
      <formula>1</formula>
    </cfRule>
    <cfRule type="cellIs" dxfId="87" priority="86" operator="greaterThan">
      <formula>1</formula>
    </cfRule>
  </conditionalFormatting>
  <conditionalFormatting sqref="I243:J245 I239:I242 J238:J242 J246:J247">
    <cfRule type="cellIs" dxfId="86" priority="84" operator="greaterThan">
      <formula>49</formula>
    </cfRule>
  </conditionalFormatting>
  <conditionalFormatting sqref="I239:I242">
    <cfRule type="cellIs" dxfId="85" priority="83" operator="greaterThan">
      <formula>0.5</formula>
    </cfRule>
  </conditionalFormatting>
  <conditionalFormatting sqref="K241 M241:N241">
    <cfRule type="expression" dxfId="84" priority="82">
      <formula>IF(ISBLANK(#REF!),1)</formula>
    </cfRule>
  </conditionalFormatting>
  <conditionalFormatting sqref="M242:N242">
    <cfRule type="expression" dxfId="83" priority="81">
      <formula>IF(ISBLANK(#REF!),1)</formula>
    </cfRule>
  </conditionalFormatting>
  <conditionalFormatting sqref="M246">
    <cfRule type="expression" dxfId="82" priority="80">
      <formula>IF(ISBLANK(#REF!),1)</formula>
    </cfRule>
  </conditionalFormatting>
  <conditionalFormatting sqref="I241">
    <cfRule type="expression" dxfId="81" priority="87">
      <formula>IF(#REF!=0,1)</formula>
    </cfRule>
  </conditionalFormatting>
  <conditionalFormatting sqref="I239">
    <cfRule type="expression" dxfId="80" priority="88">
      <formula>IF(#REF!=0,1)</formula>
    </cfRule>
  </conditionalFormatting>
  <conditionalFormatting sqref="I240">
    <cfRule type="expression" dxfId="79" priority="89">
      <formula>IF(#REF!=0,1)</formula>
    </cfRule>
  </conditionalFormatting>
  <conditionalFormatting sqref="G246">
    <cfRule type="containsBlanks" dxfId="78" priority="79">
      <formula>LEN(TRIM(G246))=0</formula>
    </cfRule>
  </conditionalFormatting>
  <conditionalFormatting sqref="P238:P242">
    <cfRule type="cellIs" dxfId="77" priority="78" operator="greaterThan">
      <formula>49</formula>
    </cfRule>
  </conditionalFormatting>
  <conditionalFormatting sqref="K246">
    <cfRule type="expression" dxfId="76" priority="77">
      <formula>IF(ISBLANK(#REF!),1)</formula>
    </cfRule>
  </conditionalFormatting>
  <conditionalFormatting sqref="I246">
    <cfRule type="cellIs" dxfId="75" priority="74" operator="greaterThan">
      <formula>49</formula>
    </cfRule>
  </conditionalFormatting>
  <conditionalFormatting sqref="I246">
    <cfRule type="cellIs" dxfId="74" priority="75" operator="equal">
      <formula>0</formula>
    </cfRule>
    <cfRule type="cellIs" dxfId="73" priority="76" operator="greaterThan">
      <formula>0.5</formula>
    </cfRule>
  </conditionalFormatting>
  <conditionalFormatting sqref="P246">
    <cfRule type="cellIs" dxfId="72" priority="72" operator="greaterThan">
      <formula>49</formula>
    </cfRule>
  </conditionalFormatting>
  <conditionalFormatting sqref="L245">
    <cfRule type="cellIs" dxfId="71" priority="73" operator="greaterThan">
      <formula>49</formula>
    </cfRule>
  </conditionalFormatting>
  <conditionalFormatting sqref="P245">
    <cfRule type="cellIs" dxfId="70" priority="71" operator="greaterThan">
      <formula>49</formula>
    </cfRule>
  </conditionalFormatting>
  <conditionalFormatting sqref="G399">
    <cfRule type="containsBlanks" dxfId="69" priority="61">
      <formula>LEN(TRIM(G399))=0</formula>
    </cfRule>
  </conditionalFormatting>
  <conditionalFormatting sqref="I392:I393">
    <cfRule type="expression" dxfId="68" priority="70">
      <formula>IF(#REF!=0,1)</formula>
    </cfRule>
  </conditionalFormatting>
  <conditionalFormatting sqref="I392:I395">
    <cfRule type="cellIs" dxfId="67" priority="65" operator="greaterThan">
      <formula>0.5</formula>
    </cfRule>
  </conditionalFormatting>
  <conditionalFormatting sqref="I394">
    <cfRule type="expression" dxfId="66" priority="69">
      <formula>IF(#REF!=0,1)</formula>
    </cfRule>
  </conditionalFormatting>
  <conditionalFormatting sqref="I399">
    <cfRule type="cellIs" dxfId="65" priority="56" operator="greaterThan">
      <formula>49</formula>
    </cfRule>
    <cfRule type="cellIs" dxfId="64" priority="57" operator="equal">
      <formula>0</formula>
    </cfRule>
    <cfRule type="cellIs" dxfId="63" priority="58" operator="greaterThan">
      <formula>0.5</formula>
    </cfRule>
  </conditionalFormatting>
  <conditionalFormatting sqref="I400">
    <cfRule type="cellIs" dxfId="62" priority="67" operator="lessThan">
      <formula>1</formula>
    </cfRule>
    <cfRule type="cellIs" dxfId="61" priority="68" operator="greaterThan">
      <formula>1</formula>
    </cfRule>
  </conditionalFormatting>
  <conditionalFormatting sqref="J391:J395 I392:I395 I396:J398 J399:J400">
    <cfRule type="cellIs" dxfId="60" priority="66" operator="greaterThan">
      <formula>49</formula>
    </cfRule>
  </conditionalFormatting>
  <conditionalFormatting sqref="K394">
    <cfRule type="expression" dxfId="59" priority="64">
      <formula>IF(ISBLANK(#REF!),1)</formula>
    </cfRule>
  </conditionalFormatting>
  <conditionalFormatting sqref="K399">
    <cfRule type="expression" dxfId="58" priority="59">
      <formula>IF(ISBLANK(#REF!),1)</formula>
    </cfRule>
  </conditionalFormatting>
  <conditionalFormatting sqref="L398">
    <cfRule type="cellIs" dxfId="57" priority="55" operator="greaterThan">
      <formula>49</formula>
    </cfRule>
  </conditionalFormatting>
  <conditionalFormatting sqref="M399">
    <cfRule type="expression" dxfId="56" priority="62">
      <formula>IF(ISBLANK(#REF!),1)</formula>
    </cfRule>
  </conditionalFormatting>
  <conditionalFormatting sqref="M394:N395">
    <cfRule type="expression" dxfId="55" priority="63">
      <formula>IF(ISBLANK(#REF!),1)</formula>
    </cfRule>
  </conditionalFormatting>
  <conditionalFormatting sqref="P391:P395">
    <cfRule type="cellIs" dxfId="54" priority="60" operator="greaterThan">
      <formula>49</formula>
    </cfRule>
  </conditionalFormatting>
  <conditionalFormatting sqref="P398:P399">
    <cfRule type="cellIs" dxfId="53" priority="54" operator="greaterThan">
      <formula>49</formula>
    </cfRule>
  </conditionalFormatting>
  <conditionalFormatting sqref="K87">
    <cfRule type="expression" dxfId="52" priority="53">
      <formula>IF(ISBLANK(#REF!),1)</formula>
    </cfRule>
  </conditionalFormatting>
  <conditionalFormatting sqref="K92">
    <cfRule type="expression" dxfId="51" priority="52">
      <formula>IF(ISBLANK(#REF!),1)</formula>
    </cfRule>
  </conditionalFormatting>
  <conditionalFormatting sqref="I93">
    <cfRule type="cellIs" dxfId="50" priority="50" operator="lessThan">
      <formula>1</formula>
    </cfRule>
    <cfRule type="cellIs" dxfId="49" priority="51" operator="greaterThan">
      <formula>1</formula>
    </cfRule>
  </conditionalFormatting>
  <conditionalFormatting sqref="J93">
    <cfRule type="cellIs" dxfId="48" priority="49" operator="greaterThan">
      <formula>49</formula>
    </cfRule>
  </conditionalFormatting>
  <conditionalFormatting sqref="V285">
    <cfRule type="containsBlanks" dxfId="47" priority="48">
      <formula>LEN(TRIM(V285))=0</formula>
    </cfRule>
  </conditionalFormatting>
  <conditionalFormatting sqref="K449">
    <cfRule type="expression" dxfId="46" priority="47">
      <formula>IF(ISBLANK(#REF!),1)</formula>
    </cfRule>
  </conditionalFormatting>
  <conditionalFormatting sqref="V371">
    <cfRule type="containsBlanks" dxfId="45" priority="46">
      <formula>LEN(TRIM(V371))=0</formula>
    </cfRule>
  </conditionalFormatting>
  <conditionalFormatting sqref="G279">
    <cfRule type="containsBlanks" dxfId="44" priority="36">
      <formula>LEN(TRIM(G279))=0</formula>
    </cfRule>
  </conditionalFormatting>
  <conditionalFormatting sqref="I272:I273">
    <cfRule type="expression" dxfId="43" priority="45">
      <formula>IF(#REF!=0,1)</formula>
    </cfRule>
  </conditionalFormatting>
  <conditionalFormatting sqref="I272:I275">
    <cfRule type="cellIs" dxfId="42" priority="40" operator="greaterThan">
      <formula>0.5</formula>
    </cfRule>
  </conditionalFormatting>
  <conditionalFormatting sqref="I274">
    <cfRule type="expression" dxfId="41" priority="44">
      <formula>IF(#REF!=0,1)</formula>
    </cfRule>
  </conditionalFormatting>
  <conditionalFormatting sqref="I279">
    <cfRule type="cellIs" dxfId="40" priority="31" operator="greaterThan">
      <formula>49</formula>
    </cfRule>
    <cfRule type="cellIs" dxfId="39" priority="32" operator="equal">
      <formula>0</formula>
    </cfRule>
    <cfRule type="cellIs" dxfId="38" priority="33" operator="greaterThan">
      <formula>0.5</formula>
    </cfRule>
  </conditionalFormatting>
  <conditionalFormatting sqref="I280">
    <cfRule type="cellIs" dxfId="37" priority="42" operator="lessThan">
      <formula>1</formula>
    </cfRule>
    <cfRule type="cellIs" dxfId="36" priority="43" operator="greaterThan">
      <formula>1</formula>
    </cfRule>
  </conditionalFormatting>
  <conditionalFormatting sqref="J271:J275 I272:I275 I276:J278 J279:J280">
    <cfRule type="cellIs" dxfId="35" priority="41" operator="greaterThan">
      <formula>49</formula>
    </cfRule>
  </conditionalFormatting>
  <conditionalFormatting sqref="K274">
    <cfRule type="expression" dxfId="34" priority="39">
      <formula>IF(ISBLANK(#REF!),1)</formula>
    </cfRule>
  </conditionalFormatting>
  <conditionalFormatting sqref="K279">
    <cfRule type="expression" dxfId="33" priority="34">
      <formula>IF(ISBLANK(#REF!),1)</formula>
    </cfRule>
  </conditionalFormatting>
  <conditionalFormatting sqref="L278">
    <cfRule type="cellIs" dxfId="32" priority="30" operator="greaterThan">
      <formula>49</formula>
    </cfRule>
  </conditionalFormatting>
  <conditionalFormatting sqref="M279">
    <cfRule type="expression" dxfId="31" priority="37">
      <formula>IF(ISBLANK(#REF!),1)</formula>
    </cfRule>
  </conditionalFormatting>
  <conditionalFormatting sqref="M274:N275">
    <cfRule type="expression" dxfId="30" priority="38">
      <formula>IF(ISBLANK(#REF!),1)</formula>
    </cfRule>
  </conditionalFormatting>
  <conditionalFormatting sqref="P271:P275">
    <cfRule type="cellIs" dxfId="29" priority="35" operator="greaterThan">
      <formula>49</formula>
    </cfRule>
  </conditionalFormatting>
  <conditionalFormatting sqref="P278:P279">
    <cfRule type="cellIs" dxfId="28" priority="29" operator="greaterThan">
      <formula>49</formula>
    </cfRule>
  </conditionalFormatting>
  <conditionalFormatting sqref="I179">
    <cfRule type="cellIs" dxfId="27" priority="27" operator="lessThan">
      <formula>1</formula>
    </cfRule>
    <cfRule type="cellIs" dxfId="26" priority="28" operator="greaterThan">
      <formula>1</formula>
    </cfRule>
  </conditionalFormatting>
  <conditionalFormatting sqref="J178:J179">
    <cfRule type="cellIs" dxfId="25" priority="26" operator="greaterThan">
      <formula>49</formula>
    </cfRule>
  </conditionalFormatting>
  <conditionalFormatting sqref="K178">
    <cfRule type="expression" dxfId="24" priority="25">
      <formula>IF(ISBLANK(#REF!),1)</formula>
    </cfRule>
  </conditionalFormatting>
  <conditionalFormatting sqref="I178">
    <cfRule type="cellIs" dxfId="23" priority="22" operator="greaterThan">
      <formula>49</formula>
    </cfRule>
  </conditionalFormatting>
  <conditionalFormatting sqref="I178">
    <cfRule type="cellIs" dxfId="22" priority="23" operator="equal">
      <formula>0</formula>
    </cfRule>
    <cfRule type="cellIs" dxfId="21" priority="24" operator="greaterThan">
      <formula>0.5</formula>
    </cfRule>
  </conditionalFormatting>
  <conditionalFormatting sqref="G449">
    <cfRule type="containsBlanks" dxfId="20" priority="21">
      <formula>LEN(TRIM(G449))=0</formula>
    </cfRule>
  </conditionalFormatting>
  <conditionalFormatting sqref="P449">
    <cfRule type="cellIs" dxfId="19" priority="20" operator="greaterThan">
      <formula>49</formula>
    </cfRule>
  </conditionalFormatting>
  <conditionalFormatting sqref="I332">
    <cfRule type="cellIs" dxfId="18" priority="15" operator="lessThan">
      <formula>1</formula>
    </cfRule>
    <cfRule type="cellIs" dxfId="17" priority="16" operator="greaterThan">
      <formula>1</formula>
    </cfRule>
  </conditionalFormatting>
  <conditionalFormatting sqref="I328:J330 I324:I327 J323:J327 J331:J332">
    <cfRule type="cellIs" dxfId="16" priority="14" operator="greaterThan">
      <formula>49</formula>
    </cfRule>
  </conditionalFormatting>
  <conditionalFormatting sqref="I324:I327">
    <cfRule type="cellIs" dxfId="15" priority="13" operator="greaterThan">
      <formula>0.5</formula>
    </cfRule>
  </conditionalFormatting>
  <conditionalFormatting sqref="K326 M326:N326">
    <cfRule type="expression" dxfId="14" priority="12">
      <formula>IF(ISBLANK(#REF!),1)</formula>
    </cfRule>
  </conditionalFormatting>
  <conditionalFormatting sqref="M327:N327">
    <cfRule type="expression" dxfId="13" priority="11">
      <formula>IF(ISBLANK(#REF!),1)</formula>
    </cfRule>
  </conditionalFormatting>
  <conditionalFormatting sqref="M331">
    <cfRule type="expression" dxfId="12" priority="10">
      <formula>IF(ISBLANK(#REF!),1)</formula>
    </cfRule>
  </conditionalFormatting>
  <conditionalFormatting sqref="I326">
    <cfRule type="expression" dxfId="11" priority="17">
      <formula>IF(#REF!=0,1)</formula>
    </cfRule>
  </conditionalFormatting>
  <conditionalFormatting sqref="I324">
    <cfRule type="expression" dxfId="10" priority="18">
      <formula>IF(#REF!=0,1)</formula>
    </cfRule>
  </conditionalFormatting>
  <conditionalFormatting sqref="I325">
    <cfRule type="expression" dxfId="9" priority="19">
      <formula>IF(#REF!=0,1)</formula>
    </cfRule>
  </conditionalFormatting>
  <conditionalFormatting sqref="G331">
    <cfRule type="containsBlanks" dxfId="8" priority="9">
      <formula>LEN(TRIM(G331))=0</formula>
    </cfRule>
  </conditionalFormatting>
  <conditionalFormatting sqref="P323:P327">
    <cfRule type="cellIs" dxfId="7" priority="8" operator="greaterThan">
      <formula>49</formula>
    </cfRule>
  </conditionalFormatting>
  <conditionalFormatting sqref="K331">
    <cfRule type="expression" dxfId="6" priority="7">
      <formula>IF(ISBLANK(#REF!),1)</formula>
    </cfRule>
  </conditionalFormatting>
  <conditionalFormatting sqref="I331">
    <cfRule type="cellIs" dxfId="5" priority="4" operator="greaterThan">
      <formula>49</formula>
    </cfRule>
  </conditionalFormatting>
  <conditionalFormatting sqref="I331">
    <cfRule type="cellIs" dxfId="4" priority="5" operator="equal">
      <formula>0</formula>
    </cfRule>
    <cfRule type="cellIs" dxfId="3" priority="6" operator="greaterThan">
      <formula>0.5</formula>
    </cfRule>
  </conditionalFormatting>
  <conditionalFormatting sqref="P331">
    <cfRule type="cellIs" dxfId="2" priority="2" operator="greaterThan">
      <formula>49</formula>
    </cfRule>
  </conditionalFormatting>
  <conditionalFormatting sqref="L330">
    <cfRule type="cellIs" dxfId="1" priority="3" operator="greaterThan">
      <formula>49</formula>
    </cfRule>
  </conditionalFormatting>
  <conditionalFormatting sqref="P330">
    <cfRule type="cellIs" dxfId="0" priority="1" operator="greaterThan">
      <formula>49</formula>
    </cfRule>
  </conditionalFormatting>
  <dataValidations disablePrompts="1" count="1">
    <dataValidation type="list" showInputMessage="1" showErrorMessage="1" sqref="G110 G129 G146 G164 G246" xr:uid="{286CFB09-F3C5-469F-B055-72E065CFA3F0}">
      <formula1>#REF!</formula1>
    </dataValidation>
  </dataValidations>
  <pageMargins left="0.25" right="0.25" top="0.75" bottom="0.75" header="0.3" footer="0.3"/>
  <pageSetup paperSize="9" scale="41" fitToHeight="0" orientation="portrait" verticalDpi="0" r:id="rId1"/>
  <headerFooter>
    <oddHeader>&amp;L&amp;G&amp;C&amp;8
&amp;"-,Gras"&amp;18MODALITÉS DE CONTRÔLE DES CONNAISSANCES ET DES COMPÉTENCES
CONTRÔLE CONTINU</oddHeader>
    <oddFooter>&amp;CPage &amp;P sur &amp;N</oddFooter>
  </headerFooter>
  <rowBreaks count="3" manualBreakCount="3">
    <brk id="97" max="22" man="1"/>
    <brk id="182" max="16383" man="1"/>
    <brk id="267" max="16383" man="1"/>
  </rowBreaks>
  <legacyDrawingHF r:id="rId2"/>
  <extLst>
    <ext xmlns:x14="http://schemas.microsoft.com/office/spreadsheetml/2009/9/main" uri="{CCE6A557-97BC-4b89-ADB6-D9C93CAAB3DF}">
      <x14:dataValidations xmlns:xm="http://schemas.microsoft.com/office/excel/2006/main" disablePrompts="1" count="11">
        <x14:dataValidation type="list" showInputMessage="1" showErrorMessage="1" xr:uid="{D7A76C86-9089-4E02-A212-AD7481F1D132}">
          <x14:formula1>
            <xm:f>réferences!$A$3:$A$4</xm:f>
          </x14:formula1>
          <xm:sqref>G19 G37 G55</xm:sqref>
        </x14:dataValidation>
        <x14:dataValidation type="list" showInputMessage="1" showErrorMessage="1" xr:uid="{41D2FB0F-3307-4F97-9FA6-ED08A1E424D1}">
          <x14:formula1>
            <xm:f>'C:\Users\marie-christine.delr\Desktop\Philo\MCC 2024-2025\[20240624_MCC LICENCE PH00201T L Mouze.xlsx]réferences'!#REF!</xm:f>
          </x14:formula1>
          <xm:sqref>G74</xm:sqref>
        </x14:dataValidation>
        <x14:dataValidation type="list" showInputMessage="1" showErrorMessage="1" xr:uid="{47D4E664-0822-4428-B870-9DA5D3E46218}">
          <x14:formula1>
            <xm:f>'C:\Users\marie-christine.delr\Desktop\Philo\MCC 2024-2025\[Copie de MCC Licence UE 202 Wolfe-Mantese-Bouchardeau.xlsx]réferences'!#REF!</xm:f>
          </x14:formula1>
          <x14:formula2>
            <xm:f>0</xm:f>
          </x14:formula2>
          <xm:sqref>G92</xm:sqref>
        </x14:dataValidation>
        <x14:dataValidation type="list" showInputMessage="1" showErrorMessage="1" xr:uid="{7C763B44-AB6D-490F-AC61-ABC4B1606CE4}">
          <x14:formula1>
            <xm:f>'C:\Users\marie-christine.delr\Desktop\Philo\MCC 2024-2025\[Copie de MCC LICENCE UE 304T - Ivan Bouchardeau.xlsx]réferences'!#REF!</xm:f>
          </x14:formula1>
          <x14:formula2>
            <xm:f>0</xm:f>
          </x14:formula2>
          <xm:sqref>G178</xm:sqref>
        </x14:dataValidation>
        <x14:dataValidation type="list" showInputMessage="1" showErrorMessage="1" xr:uid="{3AF961D7-8F53-4349-BCB8-DF3F45DAFB4F}">
          <x14:formula1>
            <xm:f>'C:\Users\marie-christine.delr\Desktop\Philo\MCC 2024-2025\[Copie de UE 305 - PH00305T_MCC LICENCE tableau pour publication CC.xlsx]réferences'!#REF!</xm:f>
          </x14:formula1>
          <xm:sqref>G194</xm:sqref>
        </x14:dataValidation>
        <x14:dataValidation type="list" showInputMessage="1" showErrorMessage="1" xr:uid="{3AA223AE-2D67-4A8C-B036-5A08458F4934}">
          <x14:formula1>
            <xm:f>'C:\Users\marie-christine.delr\Desktop\Philo\MCC 2024-2025\[20240624_MCC LICENCE tableau pour publication CC401 MODIFIE.xlsx]réferences'!#REF!</xm:f>
          </x14:formula1>
          <xm:sqref>G213 G228 G399 G279</xm:sqref>
        </x14:dataValidation>
        <x14:dataValidation type="list" showInputMessage="1" showErrorMessage="1" xr:uid="{84CA6EDC-81B4-4EC6-ACDF-B914D0778BD8}">
          <x14:formula1>
            <xm:f>'[Copie de MCC L3 501.xlsx]réferences'!#REF!</xm:f>
          </x14:formula1>
          <xm:sqref>G296</xm:sqref>
        </x14:dataValidation>
        <x14:dataValidation type="list" showInputMessage="1" showErrorMessage="1" xr:uid="{C376245B-866E-43A5-A399-5041800975B9}">
          <x14:formula1>
            <xm:f>'C:\Users\marie-christine.delr\Desktop\Philo\MCC 2024-2025\[20240624_MCC LICENCEPH00502T L Mouze.xlsx]réferences'!#REF!</xm:f>
          </x14:formula1>
          <xm:sqref>G314 G364 G415 G432</xm:sqref>
        </x14:dataValidation>
        <x14:dataValidation type="list" showInputMessage="1" showErrorMessage="1" xr:uid="{DC6DBAD3-AD91-431C-83C9-A709004B581D}">
          <x14:formula1>
            <xm:f>'[UE 504 CC.xlsx]réferences'!#REF!</xm:f>
          </x14:formula1>
          <xm:sqref>G349 G383</xm:sqref>
        </x14:dataValidation>
        <x14:dataValidation type="list" showInputMessage="1" showErrorMessage="1" xr:uid="{86FB161E-C729-4D3A-8595-F50F0237058A}">
          <x14:formula1>
            <xm:f>'\Users\raphael\Library\Containers\com.microsoft.Excel\Data\Documents\C:\Users\virginie.conca\Downloads\[Exemple UE101_LICENCE tableau pour publication CC.xlsx]réferences'!#REF!</xm:f>
          </x14:formula1>
          <xm:sqref>G449</xm:sqref>
        </x14:dataValidation>
        <x14:dataValidation type="list" showInputMessage="1" showErrorMessage="1" xr:uid="{A843B6A9-D845-4158-859F-5A94F71292DA}">
          <x14:formula1>
            <xm:f>'[20240624_MCC LICENCE tableau pour publication CC.xlsx]réferences'!#REF!</xm:f>
          </x14:formula1>
          <xm:sqref>G331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67B54A-2509-42AA-9CEF-17B3D1A68633}">
  <dimension ref="A1:A4"/>
  <sheetViews>
    <sheetView workbookViewId="0">
      <selection activeCell="A5" sqref="A5"/>
    </sheetView>
  </sheetViews>
  <sheetFormatPr baseColWidth="10" defaultRowHeight="15" x14ac:dyDescent="0.25"/>
  <sheetData>
    <row r="1" spans="1:1" x14ac:dyDescent="0.25">
      <c r="A1" s="53" t="s">
        <v>10</v>
      </c>
    </row>
    <row r="3" spans="1:1" x14ac:dyDescent="0.25">
      <c r="A3" t="s">
        <v>11</v>
      </c>
    </row>
    <row r="4" spans="1:1" x14ac:dyDescent="0.25">
      <c r="A4" t="s">
        <v>17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2</vt:i4>
      </vt:variant>
    </vt:vector>
  </HeadingPairs>
  <TitlesOfParts>
    <vt:vector size="2" baseType="lpstr">
      <vt:lpstr>Licence Philo CC</vt:lpstr>
      <vt:lpstr>réferences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Alexis Vialatte</dc:creator>
  <cp:lastModifiedBy>Marie-christine DELRIEU</cp:lastModifiedBy>
  <cp:lastPrinted>2024-10-22T06:02:04Z</cp:lastPrinted>
  <dcterms:created xsi:type="dcterms:W3CDTF">2024-03-12T10:45:28Z</dcterms:created>
  <dcterms:modified xsi:type="dcterms:W3CDTF">2024-10-24T13:50:57Z</dcterms:modified>
</cp:coreProperties>
</file>